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gul\Downloads\"/>
    </mc:Choice>
  </mc:AlternateContent>
  <xr:revisionPtr revIDLastSave="0" documentId="8_{4B4C35CE-2A24-41F9-AF96-7FF0D55819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teberegning" sheetId="1" r:id="rId1"/>
    <sheet name="Udskrivningsark" sheetId="3" r:id="rId2"/>
  </sheets>
  <definedNames>
    <definedName name="_xlnm._FilterDatabase" localSheetId="0" hidden="1">renteberegning!$C$8:$C$375</definedName>
    <definedName name="_xlnm._FilterDatabase" localSheetId="1" hidden="1">Udskrivningsark!$A$3:$A$369</definedName>
    <definedName name="Afgrænsning">renteberegning!$O$3:$O$35</definedName>
    <definedName name="_xlnm.Print_Area" localSheetId="0">renteberegning!#REF!</definedName>
    <definedName name="_xlnm.Print_Area" localSheetId="1">Udskrivningsark!$A:$F</definedName>
    <definedName name="_xlnm.Print_Titles" localSheetId="1">Udskrivningsark!$2:$3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4" i="3" l="1"/>
  <c r="C364" i="3"/>
  <c r="D364" i="3"/>
  <c r="E364" i="3"/>
  <c r="F364" i="3"/>
  <c r="B365" i="3"/>
  <c r="C365" i="3"/>
  <c r="D365" i="3"/>
  <c r="E365" i="3"/>
  <c r="F365" i="3"/>
  <c r="B366" i="3"/>
  <c r="C366" i="3"/>
  <c r="D366" i="3"/>
  <c r="E366" i="3"/>
  <c r="F366" i="3"/>
  <c r="B367" i="3"/>
  <c r="C367" i="3"/>
  <c r="D367" i="3"/>
  <c r="E367" i="3"/>
  <c r="F367" i="3"/>
  <c r="B368" i="3"/>
  <c r="C368" i="3"/>
  <c r="D368" i="3"/>
  <c r="E368" i="3"/>
  <c r="F368" i="3"/>
  <c r="B369" i="3"/>
  <c r="C369" i="3"/>
  <c r="D369" i="3"/>
  <c r="E369" i="3"/>
  <c r="F369" i="3"/>
  <c r="G369" i="1"/>
  <c r="L369" i="1" s="1"/>
  <c r="Q369" i="1"/>
  <c r="H369" i="1" s="1"/>
  <c r="G370" i="1"/>
  <c r="L370" i="1" s="1"/>
  <c r="Q370" i="1"/>
  <c r="H370" i="1" s="1"/>
  <c r="G371" i="1"/>
  <c r="L371" i="1" s="1"/>
  <c r="Q371" i="1"/>
  <c r="H371" i="1" s="1"/>
  <c r="G372" i="1"/>
  <c r="H372" i="1"/>
  <c r="Q372" i="1"/>
  <c r="G373" i="1"/>
  <c r="L373" i="1" s="1"/>
  <c r="Q373" i="1"/>
  <c r="H373" i="1" s="1"/>
  <c r="G374" i="1"/>
  <c r="L374" i="1" s="1"/>
  <c r="Q374" i="1"/>
  <c r="H374" i="1" s="1"/>
  <c r="G375" i="1"/>
  <c r="L375" i="1" s="1"/>
  <c r="Q375" i="1"/>
  <c r="H375" i="1" s="1"/>
  <c r="B358" i="3"/>
  <c r="C358" i="3"/>
  <c r="B359" i="3"/>
  <c r="C359" i="3"/>
  <c r="B360" i="3"/>
  <c r="C360" i="3"/>
  <c r="B361" i="3"/>
  <c r="C361" i="3"/>
  <c r="B362" i="3"/>
  <c r="C362" i="3"/>
  <c r="B363" i="3"/>
  <c r="C363" i="3"/>
  <c r="S369" i="1"/>
  <c r="G363" i="1"/>
  <c r="Q363" i="1"/>
  <c r="H363" i="1" s="1"/>
  <c r="G364" i="1"/>
  <c r="Q364" i="1"/>
  <c r="H364" i="1" s="1"/>
  <c r="G365" i="1"/>
  <c r="Q365" i="1"/>
  <c r="H365" i="1" s="1"/>
  <c r="G366" i="1"/>
  <c r="Q366" i="1"/>
  <c r="H366" i="1" s="1"/>
  <c r="G367" i="1"/>
  <c r="Q367" i="1"/>
  <c r="H367" i="1" s="1"/>
  <c r="G368" i="1"/>
  <c r="Q368" i="1"/>
  <c r="H368" i="1" s="1"/>
  <c r="B357" i="3"/>
  <c r="C357" i="3"/>
  <c r="B352" i="3"/>
  <c r="C352" i="3"/>
  <c r="B353" i="3"/>
  <c r="C353" i="3"/>
  <c r="B354" i="3"/>
  <c r="C354" i="3"/>
  <c r="B355" i="3"/>
  <c r="C355" i="3"/>
  <c r="B356" i="3"/>
  <c r="C356" i="3"/>
  <c r="Q362" i="1"/>
  <c r="H362" i="1" s="1"/>
  <c r="G357" i="1"/>
  <c r="G358" i="1"/>
  <c r="G359" i="1"/>
  <c r="G360" i="1"/>
  <c r="G361" i="1"/>
  <c r="G362" i="1"/>
  <c r="S357" i="1"/>
  <c r="Q357" i="1"/>
  <c r="H357" i="1" s="1"/>
  <c r="Q358" i="1"/>
  <c r="H358" i="1" s="1"/>
  <c r="Q359" i="1"/>
  <c r="H359" i="1" s="1"/>
  <c r="Q360" i="1"/>
  <c r="H360" i="1" s="1"/>
  <c r="Q361" i="1"/>
  <c r="H361" i="1" s="1"/>
  <c r="B346" i="3"/>
  <c r="C346" i="3"/>
  <c r="B347" i="3"/>
  <c r="C347" i="3"/>
  <c r="B348" i="3"/>
  <c r="C348" i="3"/>
  <c r="B349" i="3"/>
  <c r="C349" i="3"/>
  <c r="B350" i="3"/>
  <c r="C350" i="3"/>
  <c r="B351" i="3"/>
  <c r="C351" i="3"/>
  <c r="Q351" i="1"/>
  <c r="H351" i="1" s="1"/>
  <c r="Q352" i="1"/>
  <c r="H352" i="1" s="1"/>
  <c r="Q353" i="1"/>
  <c r="H353" i="1" s="1"/>
  <c r="Q354" i="1"/>
  <c r="H354" i="1" s="1"/>
  <c r="Q355" i="1"/>
  <c r="H355" i="1" s="1"/>
  <c r="Q356" i="1"/>
  <c r="H356" i="1" s="1"/>
  <c r="G351" i="1"/>
  <c r="G352" i="1"/>
  <c r="G353" i="1"/>
  <c r="G354" i="1"/>
  <c r="G355" i="1"/>
  <c r="G356" i="1"/>
  <c r="B340" i="3"/>
  <c r="C340" i="3"/>
  <c r="B341" i="3"/>
  <c r="C341" i="3"/>
  <c r="B342" i="3"/>
  <c r="C342" i="3"/>
  <c r="B343" i="3"/>
  <c r="C343" i="3"/>
  <c r="B344" i="3"/>
  <c r="C344" i="3"/>
  <c r="B345" i="3"/>
  <c r="C345" i="3"/>
  <c r="Q345" i="1"/>
  <c r="H345" i="1" s="1"/>
  <c r="S333" i="1"/>
  <c r="Q332" i="1"/>
  <c r="H332" i="1" s="1"/>
  <c r="Q344" i="1"/>
  <c r="H344" i="1" s="1"/>
  <c r="Q346" i="1"/>
  <c r="H346" i="1" s="1"/>
  <c r="Q347" i="1"/>
  <c r="H347" i="1" s="1"/>
  <c r="Q348" i="1"/>
  <c r="H348" i="1" s="1"/>
  <c r="Q349" i="1"/>
  <c r="H349" i="1" s="1"/>
  <c r="Q350" i="1"/>
  <c r="H350" i="1" s="1"/>
  <c r="G345" i="1"/>
  <c r="G346" i="1"/>
  <c r="G347" i="1"/>
  <c r="G348" i="1"/>
  <c r="G349" i="1"/>
  <c r="G350" i="1"/>
  <c r="B334" i="3"/>
  <c r="C334" i="3"/>
  <c r="B335" i="3"/>
  <c r="C335" i="3"/>
  <c r="B336" i="3"/>
  <c r="C336" i="3"/>
  <c r="B337" i="3"/>
  <c r="C337" i="3"/>
  <c r="B338" i="3"/>
  <c r="C338" i="3"/>
  <c r="B339" i="3"/>
  <c r="C339" i="3"/>
  <c r="S345" i="1"/>
  <c r="Q339" i="1"/>
  <c r="H339" i="1" s="1"/>
  <c r="Q340" i="1"/>
  <c r="H340" i="1" s="1"/>
  <c r="Q341" i="1"/>
  <c r="H341" i="1" s="1"/>
  <c r="Q342" i="1"/>
  <c r="H342" i="1" s="1"/>
  <c r="Q343" i="1"/>
  <c r="H343" i="1" s="1"/>
  <c r="G337" i="1"/>
  <c r="G338" i="1"/>
  <c r="G339" i="1"/>
  <c r="G340" i="1"/>
  <c r="G341" i="1"/>
  <c r="G342" i="1"/>
  <c r="G343" i="1"/>
  <c r="G344" i="1"/>
  <c r="B328" i="3"/>
  <c r="C328" i="3"/>
  <c r="B329" i="3"/>
  <c r="C329" i="3"/>
  <c r="B330" i="3"/>
  <c r="C330" i="3"/>
  <c r="B331" i="3"/>
  <c r="C331" i="3"/>
  <c r="B332" i="3"/>
  <c r="C332" i="3"/>
  <c r="B333" i="3"/>
  <c r="C333" i="3"/>
  <c r="Q338" i="1"/>
  <c r="H338" i="1" s="1"/>
  <c r="Q334" i="1"/>
  <c r="H334" i="1" s="1"/>
  <c r="Q335" i="1"/>
  <c r="H335" i="1" s="1"/>
  <c r="Q336" i="1"/>
  <c r="H336" i="1" s="1"/>
  <c r="Q337" i="1"/>
  <c r="H337" i="1" s="1"/>
  <c r="G336" i="1"/>
  <c r="G335" i="1"/>
  <c r="G334" i="1"/>
  <c r="G333" i="1"/>
  <c r="G332" i="1"/>
  <c r="B322" i="3"/>
  <c r="C322" i="3"/>
  <c r="B323" i="3"/>
  <c r="C323" i="3"/>
  <c r="B324" i="3"/>
  <c r="C324" i="3"/>
  <c r="B325" i="3"/>
  <c r="C325" i="3"/>
  <c r="B326" i="3"/>
  <c r="C326" i="3"/>
  <c r="B327" i="3"/>
  <c r="C327" i="3"/>
  <c r="G331" i="1"/>
  <c r="G330" i="1"/>
  <c r="G329" i="1"/>
  <c r="G328" i="1"/>
  <c r="Q333" i="1"/>
  <c r="H333" i="1" s="1"/>
  <c r="S321" i="1"/>
  <c r="Q328" i="1"/>
  <c r="H328" i="1" s="1"/>
  <c r="Q329" i="1"/>
  <c r="H329" i="1" s="1"/>
  <c r="Q330" i="1"/>
  <c r="H330" i="1" s="1"/>
  <c r="Q331" i="1"/>
  <c r="H331" i="1" s="1"/>
  <c r="B316" i="3"/>
  <c r="C316" i="3"/>
  <c r="B317" i="3"/>
  <c r="C317" i="3"/>
  <c r="B318" i="3"/>
  <c r="C318" i="3"/>
  <c r="B319" i="3"/>
  <c r="C319" i="3"/>
  <c r="B320" i="3"/>
  <c r="C320" i="3"/>
  <c r="B321" i="3"/>
  <c r="C321" i="3"/>
  <c r="Q322" i="1"/>
  <c r="H322" i="1" s="1"/>
  <c r="Q323" i="1"/>
  <c r="H323" i="1" s="1"/>
  <c r="Q324" i="1"/>
  <c r="H324" i="1" s="1"/>
  <c r="Q325" i="1"/>
  <c r="H325" i="1" s="1"/>
  <c r="Q326" i="1"/>
  <c r="H326" i="1" s="1"/>
  <c r="Q327" i="1"/>
  <c r="H327" i="1" s="1"/>
  <c r="G327" i="1"/>
  <c r="G323" i="1"/>
  <c r="L323" i="1" s="1"/>
  <c r="G324" i="1"/>
  <c r="G325" i="1"/>
  <c r="G326" i="1"/>
  <c r="G322" i="1"/>
  <c r="L367" i="1" l="1"/>
  <c r="L372" i="1"/>
  <c r="L368" i="1"/>
  <c r="L362" i="1"/>
  <c r="L365" i="1"/>
  <c r="L364" i="1"/>
  <c r="L350" i="1"/>
  <c r="L363" i="1"/>
  <c r="L348" i="1"/>
  <c r="L366" i="1"/>
  <c r="L351" i="1"/>
  <c r="L359" i="1"/>
  <c r="L355" i="1"/>
  <c r="L358" i="1"/>
  <c r="L361" i="1"/>
  <c r="L356" i="1"/>
  <c r="L360" i="1"/>
  <c r="L354" i="1"/>
  <c r="L357" i="1"/>
  <c r="L353" i="1"/>
  <c r="L347" i="1"/>
  <c r="L346" i="1"/>
  <c r="L345" i="1"/>
  <c r="L349" i="1"/>
  <c r="L352" i="1"/>
  <c r="L322" i="1"/>
  <c r="L324" i="1"/>
  <c r="L341" i="1"/>
  <c r="L339" i="1"/>
  <c r="L327" i="1"/>
  <c r="L343" i="1"/>
  <c r="L338" i="1"/>
  <c r="L337" i="1"/>
  <c r="L344" i="1"/>
  <c r="L326" i="1"/>
  <c r="L329" i="1"/>
  <c r="L342" i="1"/>
  <c r="L340" i="1"/>
  <c r="L328" i="1"/>
  <c r="L333" i="1"/>
  <c r="L325" i="1"/>
  <c r="L331" i="1"/>
  <c r="L332" i="1"/>
  <c r="L335" i="1"/>
  <c r="L330" i="1"/>
  <c r="L334" i="1"/>
  <c r="L336" i="1"/>
  <c r="S297" i="1"/>
  <c r="B310" i="3" l="1"/>
  <c r="C310" i="3"/>
  <c r="B311" i="3"/>
  <c r="C311" i="3"/>
  <c r="B312" i="3"/>
  <c r="C312" i="3"/>
  <c r="B313" i="3"/>
  <c r="C313" i="3"/>
  <c r="B314" i="3"/>
  <c r="C314" i="3"/>
  <c r="B315" i="3"/>
  <c r="C315" i="3"/>
  <c r="G321" i="1"/>
  <c r="L321" i="1" s="1"/>
  <c r="Q321" i="1"/>
  <c r="H321" i="1" s="1"/>
  <c r="G315" i="1"/>
  <c r="Q315" i="1"/>
  <c r="H315" i="1" s="1"/>
  <c r="G316" i="1"/>
  <c r="Q316" i="1"/>
  <c r="H316" i="1" s="1"/>
  <c r="G317" i="1"/>
  <c r="Q317" i="1"/>
  <c r="H317" i="1" s="1"/>
  <c r="G318" i="1"/>
  <c r="Q318" i="1"/>
  <c r="H318" i="1" s="1"/>
  <c r="G319" i="1"/>
  <c r="Q319" i="1"/>
  <c r="H319" i="1" s="1"/>
  <c r="G320" i="1"/>
  <c r="Q320" i="1"/>
  <c r="H320" i="1" s="1"/>
  <c r="B304" i="3" l="1"/>
  <c r="C304" i="3"/>
  <c r="B305" i="3"/>
  <c r="C305" i="3"/>
  <c r="B306" i="3"/>
  <c r="C306" i="3"/>
  <c r="B307" i="3"/>
  <c r="C307" i="3"/>
  <c r="B308" i="3"/>
  <c r="C308" i="3"/>
  <c r="B309" i="3"/>
  <c r="C309" i="3"/>
  <c r="Q309" i="1"/>
  <c r="G311" i="1"/>
  <c r="Q311" i="1"/>
  <c r="H311" i="1" s="1"/>
  <c r="G312" i="1"/>
  <c r="Q312" i="1"/>
  <c r="H312" i="1" s="1"/>
  <c r="G313" i="1"/>
  <c r="Q313" i="1"/>
  <c r="H313" i="1" s="1"/>
  <c r="G314" i="1"/>
  <c r="Q314" i="1"/>
  <c r="H314" i="1" s="1"/>
  <c r="G310" i="1"/>
  <c r="Q310" i="1"/>
  <c r="H310" i="1" s="1"/>
  <c r="G309" i="1"/>
  <c r="B298" i="3" l="1"/>
  <c r="C298" i="3"/>
  <c r="B299" i="3"/>
  <c r="C299" i="3"/>
  <c r="B300" i="3"/>
  <c r="C300" i="3"/>
  <c r="B301" i="3"/>
  <c r="C301" i="3"/>
  <c r="B302" i="3"/>
  <c r="C302" i="3"/>
  <c r="B303" i="3"/>
  <c r="C303" i="3"/>
  <c r="G304" i="1"/>
  <c r="L304" i="1" s="1"/>
  <c r="G305" i="1"/>
  <c r="L305" i="1" s="1"/>
  <c r="G306" i="1"/>
  <c r="L306" i="1" s="1"/>
  <c r="G307" i="1"/>
  <c r="L307" i="1" s="1"/>
  <c r="G308" i="1"/>
  <c r="L308" i="1" s="1"/>
  <c r="Q304" i="1"/>
  <c r="H304" i="1" s="1"/>
  <c r="Q305" i="1"/>
  <c r="H305" i="1" s="1"/>
  <c r="Q306" i="1"/>
  <c r="H306" i="1" s="1"/>
  <c r="Q307" i="1"/>
  <c r="H307" i="1" s="1"/>
  <c r="Q308" i="1"/>
  <c r="H308" i="1" s="1"/>
  <c r="H309" i="1"/>
  <c r="S309" i="1"/>
  <c r="L310" i="1" l="1"/>
  <c r="L311" i="1"/>
  <c r="L317" i="1"/>
  <c r="L320" i="1"/>
  <c r="L315" i="1"/>
  <c r="L318" i="1"/>
  <c r="L316" i="1"/>
  <c r="L319" i="1"/>
  <c r="L312" i="1"/>
  <c r="L314" i="1"/>
  <c r="L309" i="1"/>
  <c r="L313" i="1"/>
  <c r="B292" i="3"/>
  <c r="C292" i="3"/>
  <c r="B293" i="3"/>
  <c r="C293" i="3"/>
  <c r="B294" i="3"/>
  <c r="C294" i="3"/>
  <c r="B295" i="3"/>
  <c r="C295" i="3"/>
  <c r="B296" i="3"/>
  <c r="C296" i="3"/>
  <c r="B297" i="3"/>
  <c r="C297" i="3"/>
  <c r="G303" i="1"/>
  <c r="L303" i="1" s="1"/>
  <c r="Q303" i="1"/>
  <c r="H303" i="1" s="1"/>
  <c r="G299" i="1"/>
  <c r="L299" i="1" s="1"/>
  <c r="Q299" i="1"/>
  <c r="H299" i="1" s="1"/>
  <c r="G300" i="1"/>
  <c r="L300" i="1" s="1"/>
  <c r="Q300" i="1"/>
  <c r="H300" i="1" s="1"/>
  <c r="G301" i="1"/>
  <c r="L301" i="1" s="1"/>
  <c r="Q301" i="1"/>
  <c r="H301" i="1" s="1"/>
  <c r="G302" i="1"/>
  <c r="L302" i="1" s="1"/>
  <c r="Q302" i="1"/>
  <c r="H302" i="1" s="1"/>
  <c r="G297" i="1"/>
  <c r="L297" i="1" s="1"/>
  <c r="Q297" i="1"/>
  <c r="H297" i="1" s="1"/>
  <c r="G298" i="1"/>
  <c r="L298" i="1" s="1"/>
  <c r="Q298" i="1"/>
  <c r="H298" i="1" s="1"/>
  <c r="B286" i="3" l="1"/>
  <c r="C286" i="3"/>
  <c r="B287" i="3"/>
  <c r="C287" i="3"/>
  <c r="B288" i="3"/>
  <c r="C288" i="3"/>
  <c r="B289" i="3"/>
  <c r="C289" i="3"/>
  <c r="B290" i="3"/>
  <c r="C290" i="3"/>
  <c r="B291" i="3"/>
  <c r="C291" i="3"/>
  <c r="Q291" i="1"/>
  <c r="H291" i="1" s="1"/>
  <c r="Q292" i="1"/>
  <c r="H292" i="1" s="1"/>
  <c r="Q293" i="1"/>
  <c r="H293" i="1" s="1"/>
  <c r="Q294" i="1"/>
  <c r="H294" i="1" s="1"/>
  <c r="Q295" i="1"/>
  <c r="H295" i="1" s="1"/>
  <c r="Q296" i="1"/>
  <c r="H296" i="1" s="1"/>
  <c r="G292" i="1"/>
  <c r="G293" i="1"/>
  <c r="G294" i="1"/>
  <c r="G295" i="1"/>
  <c r="G296" i="1"/>
  <c r="B280" i="3" l="1"/>
  <c r="C280" i="3"/>
  <c r="B281" i="3"/>
  <c r="C281" i="3"/>
  <c r="B282" i="3"/>
  <c r="C282" i="3"/>
  <c r="B283" i="3"/>
  <c r="C283" i="3"/>
  <c r="B284" i="3"/>
  <c r="C284" i="3"/>
  <c r="B285" i="3"/>
  <c r="C285" i="3"/>
  <c r="G286" i="1"/>
  <c r="G287" i="1"/>
  <c r="G288" i="1"/>
  <c r="G289" i="1"/>
  <c r="G290" i="1"/>
  <c r="G291" i="1"/>
  <c r="Q283" i="1"/>
  <c r="Q285" i="1"/>
  <c r="H285" i="1" s="1"/>
  <c r="Q286" i="1"/>
  <c r="H286" i="1" s="1"/>
  <c r="Q287" i="1"/>
  <c r="H287" i="1" s="1"/>
  <c r="Q288" i="1"/>
  <c r="H288" i="1" s="1"/>
  <c r="Q289" i="1"/>
  <c r="H289" i="1" s="1"/>
  <c r="Q290" i="1"/>
  <c r="H290" i="1" s="1"/>
  <c r="B274" i="3" l="1"/>
  <c r="C274" i="3"/>
  <c r="B275" i="3"/>
  <c r="C275" i="3"/>
  <c r="B276" i="3"/>
  <c r="C276" i="3"/>
  <c r="B277" i="3"/>
  <c r="C277" i="3"/>
  <c r="B278" i="3"/>
  <c r="C278" i="3"/>
  <c r="B279" i="3"/>
  <c r="C279" i="3"/>
  <c r="S285" i="1" l="1"/>
  <c r="G279" i="1"/>
  <c r="Q279" i="1"/>
  <c r="H279" i="1" s="1"/>
  <c r="G280" i="1"/>
  <c r="Q280" i="1"/>
  <c r="H280" i="1" s="1"/>
  <c r="G281" i="1"/>
  <c r="Q281" i="1"/>
  <c r="H281" i="1" s="1"/>
  <c r="G282" i="1"/>
  <c r="Q282" i="1"/>
  <c r="H282" i="1" s="1"/>
  <c r="G283" i="1"/>
  <c r="H283" i="1"/>
  <c r="G284" i="1"/>
  <c r="Q284" i="1"/>
  <c r="H284" i="1" s="1"/>
  <c r="G285" i="1"/>
  <c r="L285" i="1" l="1"/>
  <c r="L292" i="1"/>
  <c r="L294" i="1"/>
  <c r="L293" i="1"/>
  <c r="L295" i="1"/>
  <c r="L296" i="1"/>
  <c r="L288" i="1"/>
  <c r="L290" i="1"/>
  <c r="L286" i="1"/>
  <c r="L291" i="1"/>
  <c r="L289" i="1"/>
  <c r="L287" i="1"/>
  <c r="B269" i="3"/>
  <c r="C269" i="3"/>
  <c r="B270" i="3"/>
  <c r="C270" i="3"/>
  <c r="B271" i="3"/>
  <c r="C271" i="3"/>
  <c r="B272" i="3"/>
  <c r="C272" i="3"/>
  <c r="B273" i="3"/>
  <c r="C273" i="3"/>
  <c r="B267" i="3"/>
  <c r="C267" i="3"/>
  <c r="B268" i="3"/>
  <c r="C268" i="3"/>
  <c r="G278" i="1"/>
  <c r="G277" i="1"/>
  <c r="G276" i="1"/>
  <c r="G275" i="1"/>
  <c r="G274" i="1"/>
  <c r="S273" i="1"/>
  <c r="L282" i="1" s="1"/>
  <c r="Q274" i="1"/>
  <c r="H274" i="1" s="1"/>
  <c r="Q275" i="1"/>
  <c r="H275" i="1" s="1"/>
  <c r="Q276" i="1"/>
  <c r="H276" i="1" s="1"/>
  <c r="Q277" i="1"/>
  <c r="H277" i="1" s="1"/>
  <c r="Q278" i="1"/>
  <c r="H278" i="1" s="1"/>
  <c r="L276" i="1" l="1"/>
  <c r="L274" i="1"/>
  <c r="L278" i="1"/>
  <c r="L275" i="1"/>
  <c r="L284" i="1"/>
  <c r="L279" i="1"/>
  <c r="L281" i="1"/>
  <c r="L283" i="1"/>
  <c r="L277" i="1"/>
  <c r="L280" i="1"/>
  <c r="B262" i="3"/>
  <c r="C262" i="3"/>
  <c r="B263" i="3"/>
  <c r="C263" i="3"/>
  <c r="B264" i="3"/>
  <c r="C264" i="3"/>
  <c r="B265" i="3"/>
  <c r="C265" i="3"/>
  <c r="B266" i="3"/>
  <c r="C266" i="3"/>
  <c r="G268" i="1"/>
  <c r="G269" i="1"/>
  <c r="G270" i="1"/>
  <c r="G271" i="1"/>
  <c r="G272" i="1"/>
  <c r="G273" i="1"/>
  <c r="L273" i="1" s="1"/>
  <c r="Q268" i="1"/>
  <c r="H268" i="1" s="1"/>
  <c r="Q269" i="1"/>
  <c r="H269" i="1" s="1"/>
  <c r="Q270" i="1"/>
  <c r="H270" i="1" s="1"/>
  <c r="Q271" i="1"/>
  <c r="H271" i="1" s="1"/>
  <c r="Q272" i="1"/>
  <c r="H272" i="1" s="1"/>
  <c r="Q273" i="1"/>
  <c r="H273" i="1" s="1"/>
  <c r="B256" i="3" l="1"/>
  <c r="C256" i="3"/>
  <c r="B257" i="3"/>
  <c r="C257" i="3"/>
  <c r="B258" i="3"/>
  <c r="C258" i="3"/>
  <c r="B259" i="3"/>
  <c r="C259" i="3"/>
  <c r="B260" i="3"/>
  <c r="C260" i="3"/>
  <c r="B261" i="3"/>
  <c r="C261" i="3"/>
  <c r="Q266" i="1"/>
  <c r="H266" i="1" s="1"/>
  <c r="S261" i="1"/>
  <c r="L269" i="1" s="1"/>
  <c r="S249" i="1"/>
  <c r="G261" i="1"/>
  <c r="Q261" i="1"/>
  <c r="H261" i="1" s="1"/>
  <c r="G262" i="1"/>
  <c r="Q262" i="1"/>
  <c r="H262" i="1" s="1"/>
  <c r="G263" i="1"/>
  <c r="Q263" i="1"/>
  <c r="H263" i="1" s="1"/>
  <c r="G264" i="1"/>
  <c r="L264" i="1" s="1"/>
  <c r="Q264" i="1"/>
  <c r="H264" i="1" s="1"/>
  <c r="G265" i="1"/>
  <c r="Q265" i="1"/>
  <c r="H265" i="1" s="1"/>
  <c r="G266" i="1"/>
  <c r="G267" i="1"/>
  <c r="Q267" i="1"/>
  <c r="H267" i="1" s="1"/>
  <c r="L266" i="1" l="1"/>
  <c r="L267" i="1"/>
  <c r="L262" i="1"/>
  <c r="L268" i="1"/>
  <c r="L272" i="1"/>
  <c r="L271" i="1"/>
  <c r="L265" i="1"/>
  <c r="L263" i="1"/>
  <c r="L261" i="1"/>
  <c r="L270" i="1"/>
  <c r="B250" i="3"/>
  <c r="C250" i="3"/>
  <c r="B251" i="3"/>
  <c r="C251" i="3"/>
  <c r="B252" i="3"/>
  <c r="C252" i="3"/>
  <c r="B253" i="3"/>
  <c r="C253" i="3"/>
  <c r="B254" i="3"/>
  <c r="C254" i="3"/>
  <c r="B255" i="3"/>
  <c r="C255" i="3"/>
  <c r="Q256" i="1"/>
  <c r="H256" i="1" s="1"/>
  <c r="Q257" i="1"/>
  <c r="H257" i="1" s="1"/>
  <c r="Q258" i="1"/>
  <c r="H258" i="1" s="1"/>
  <c r="Q259" i="1"/>
  <c r="H259" i="1" s="1"/>
  <c r="Q260" i="1"/>
  <c r="H260" i="1" s="1"/>
  <c r="Q255" i="1"/>
  <c r="H255" i="1" s="1"/>
  <c r="G255" i="1"/>
  <c r="L255" i="1" s="1"/>
  <c r="G256" i="1"/>
  <c r="L256" i="1" s="1"/>
  <c r="G257" i="1"/>
  <c r="L257" i="1" s="1"/>
  <c r="G258" i="1"/>
  <c r="L258" i="1" s="1"/>
  <c r="G259" i="1"/>
  <c r="L259" i="1" s="1"/>
  <c r="G260" i="1"/>
  <c r="L260" i="1" s="1"/>
  <c r="B244" i="3" l="1"/>
  <c r="C244" i="3"/>
  <c r="B245" i="3"/>
  <c r="C245" i="3"/>
  <c r="B246" i="3"/>
  <c r="C246" i="3"/>
  <c r="B247" i="3"/>
  <c r="C247" i="3"/>
  <c r="B248" i="3"/>
  <c r="C248" i="3"/>
  <c r="B249" i="3"/>
  <c r="C249" i="3"/>
  <c r="Q254" i="1"/>
  <c r="H254" i="1" s="1"/>
  <c r="Q241" i="1"/>
  <c r="H241" i="1" s="1"/>
  <c r="Q242" i="1"/>
  <c r="H242" i="1" s="1"/>
  <c r="Q243" i="1"/>
  <c r="H243" i="1" s="1"/>
  <c r="Q244" i="1"/>
  <c r="H244" i="1" s="1"/>
  <c r="Q245" i="1"/>
  <c r="H245" i="1" s="1"/>
  <c r="Q246" i="1"/>
  <c r="H246" i="1" s="1"/>
  <c r="Q247" i="1"/>
  <c r="H247" i="1" s="1"/>
  <c r="Q248" i="1"/>
  <c r="H248" i="1" s="1"/>
  <c r="Q249" i="1"/>
  <c r="H249" i="1" s="1"/>
  <c r="Q250" i="1"/>
  <c r="H250" i="1" s="1"/>
  <c r="Q251" i="1"/>
  <c r="H251" i="1" s="1"/>
  <c r="Q252" i="1"/>
  <c r="H252" i="1" s="1"/>
  <c r="Q253" i="1"/>
  <c r="H253" i="1" s="1"/>
  <c r="G254" i="1"/>
  <c r="L254" i="1" s="1"/>
  <c r="G253" i="1"/>
  <c r="L253" i="1" s="1"/>
  <c r="G252" i="1"/>
  <c r="L252" i="1" s="1"/>
  <c r="G251" i="1"/>
  <c r="L251" i="1" s="1"/>
  <c r="G250" i="1"/>
  <c r="L250" i="1" s="1"/>
  <c r="G249" i="1"/>
  <c r="L249" i="1" s="1"/>
  <c r="B202" i="3" l="1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G248" i="1"/>
  <c r="G247" i="1"/>
  <c r="G246" i="1"/>
  <c r="G245" i="1"/>
  <c r="G244" i="1"/>
  <c r="G243" i="1"/>
  <c r="Q237" i="1" l="1"/>
  <c r="H237" i="1" s="1"/>
  <c r="Q238" i="1"/>
  <c r="H238" i="1" s="1"/>
  <c r="Q239" i="1"/>
  <c r="H239" i="1" s="1"/>
  <c r="Q240" i="1"/>
  <c r="H240" i="1" s="1"/>
  <c r="G237" i="1"/>
  <c r="G238" i="1"/>
  <c r="G239" i="1"/>
  <c r="G240" i="1"/>
  <c r="G241" i="1"/>
  <c r="G242" i="1"/>
  <c r="F4" i="1" l="1"/>
  <c r="F5" i="1"/>
  <c r="F3" i="1"/>
  <c r="S237" i="1"/>
  <c r="S225" i="1"/>
  <c r="S213" i="1"/>
  <c r="S189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L222" i="1" s="1"/>
  <c r="G221" i="1"/>
  <c r="G220" i="1"/>
  <c r="G219" i="1"/>
  <c r="Q218" i="1"/>
  <c r="H218" i="1" s="1"/>
  <c r="Q236" i="1"/>
  <c r="H236" i="1" s="1"/>
  <c r="Q235" i="1"/>
  <c r="H235" i="1" s="1"/>
  <c r="Q234" i="1"/>
  <c r="H234" i="1" s="1"/>
  <c r="Q233" i="1"/>
  <c r="H233" i="1" s="1"/>
  <c r="Q232" i="1"/>
  <c r="H232" i="1" s="1"/>
  <c r="Q231" i="1"/>
  <c r="H231" i="1" s="1"/>
  <c r="Q230" i="1"/>
  <c r="H230" i="1" s="1"/>
  <c r="Q229" i="1"/>
  <c r="H229" i="1" s="1"/>
  <c r="Q228" i="1"/>
  <c r="H228" i="1" s="1"/>
  <c r="Q227" i="1"/>
  <c r="H227" i="1" s="1"/>
  <c r="Q226" i="1"/>
  <c r="H226" i="1" s="1"/>
  <c r="Q225" i="1"/>
  <c r="H225" i="1" s="1"/>
  <c r="Q224" i="1"/>
  <c r="H224" i="1" s="1"/>
  <c r="Q223" i="1"/>
  <c r="H223" i="1" s="1"/>
  <c r="Q222" i="1"/>
  <c r="H222" i="1" s="1"/>
  <c r="Q221" i="1"/>
  <c r="H221" i="1" s="1"/>
  <c r="Q220" i="1"/>
  <c r="H220" i="1" s="1"/>
  <c r="Q219" i="1"/>
  <c r="H219" i="1" s="1"/>
  <c r="Q207" i="1"/>
  <c r="H207" i="1" s="1"/>
  <c r="Q208" i="1"/>
  <c r="H208" i="1" s="1"/>
  <c r="Q209" i="1"/>
  <c r="H209" i="1" s="1"/>
  <c r="Q210" i="1"/>
  <c r="H210" i="1" s="1"/>
  <c r="Q211" i="1"/>
  <c r="H211" i="1" s="1"/>
  <c r="Q212" i="1"/>
  <c r="H212" i="1" s="1"/>
  <c r="Q213" i="1"/>
  <c r="H213" i="1" s="1"/>
  <c r="Q214" i="1"/>
  <c r="H214" i="1" s="1"/>
  <c r="Q215" i="1"/>
  <c r="Q216" i="1"/>
  <c r="H216" i="1" s="1"/>
  <c r="Q217" i="1"/>
  <c r="H217" i="1" s="1"/>
  <c r="Q203" i="1"/>
  <c r="H203" i="1" s="1"/>
  <c r="Q204" i="1"/>
  <c r="H204" i="1" s="1"/>
  <c r="Q205" i="1"/>
  <c r="H205" i="1" s="1"/>
  <c r="Q206" i="1"/>
  <c r="H206" i="1" s="1"/>
  <c r="Q202" i="1"/>
  <c r="H202" i="1" s="1"/>
  <c r="L227" i="1" l="1"/>
  <c r="L231" i="1"/>
  <c r="L237" i="1"/>
  <c r="L243" i="1"/>
  <c r="L244" i="1"/>
  <c r="L245" i="1"/>
  <c r="L248" i="1"/>
  <c r="L246" i="1"/>
  <c r="L247" i="1"/>
  <c r="L235" i="1"/>
  <c r="L241" i="1"/>
  <c r="L238" i="1"/>
  <c r="L226" i="1"/>
  <c r="L240" i="1"/>
  <c r="R215" i="1"/>
  <c r="H215" i="1"/>
  <c r="J215" i="1" s="1"/>
  <c r="L219" i="1"/>
  <c r="L223" i="1"/>
  <c r="L220" i="1"/>
  <c r="L224" i="1"/>
  <c r="L242" i="1"/>
  <c r="L221" i="1"/>
  <c r="L229" i="1"/>
  <c r="L233" i="1"/>
  <c r="L239" i="1"/>
  <c r="L225" i="1"/>
  <c r="L228" i="1"/>
  <c r="L230" i="1"/>
  <c r="L232" i="1"/>
  <c r="L234" i="1"/>
  <c r="L236" i="1"/>
  <c r="J212" i="1"/>
  <c r="G213" i="1"/>
  <c r="L213" i="1" s="1"/>
  <c r="J213" i="1"/>
  <c r="M213" i="1"/>
  <c r="G214" i="1"/>
  <c r="L214" i="1" s="1"/>
  <c r="J214" i="1"/>
  <c r="M214" i="1"/>
  <c r="G215" i="1"/>
  <c r="L215" i="1" s="1"/>
  <c r="M215" i="1"/>
  <c r="G216" i="1"/>
  <c r="L216" i="1" s="1"/>
  <c r="J216" i="1"/>
  <c r="M216" i="1"/>
  <c r="G217" i="1"/>
  <c r="L217" i="1" s="1"/>
  <c r="J217" i="1"/>
  <c r="M217" i="1"/>
  <c r="G218" i="1"/>
  <c r="L218" i="1" s="1"/>
  <c r="J218" i="1"/>
  <c r="M218" i="1"/>
  <c r="S201" i="1"/>
  <c r="G207" i="1"/>
  <c r="M207" i="1"/>
  <c r="J207" i="1"/>
  <c r="G208" i="1"/>
  <c r="M208" i="1"/>
  <c r="J208" i="1"/>
  <c r="G209" i="1"/>
  <c r="M209" i="1"/>
  <c r="J209" i="1"/>
  <c r="G210" i="1"/>
  <c r="M210" i="1"/>
  <c r="J210" i="1"/>
  <c r="G211" i="1"/>
  <c r="M211" i="1"/>
  <c r="J211" i="1"/>
  <c r="G212" i="1"/>
  <c r="L212" i="1" s="1"/>
  <c r="M212" i="1"/>
  <c r="S93" i="1"/>
  <c r="Q93" i="1"/>
  <c r="H93" i="1" s="1"/>
  <c r="J93" i="1" s="1"/>
  <c r="Q94" i="1"/>
  <c r="H94" i="1" s="1"/>
  <c r="J94" i="1" s="1"/>
  <c r="S105" i="1"/>
  <c r="S117" i="1"/>
  <c r="S129" i="1"/>
  <c r="S141" i="1"/>
  <c r="S153" i="1"/>
  <c r="S165" i="1"/>
  <c r="S177" i="1"/>
  <c r="Q95" i="1"/>
  <c r="Q96" i="1"/>
  <c r="Q97" i="1"/>
  <c r="Q98" i="1"/>
  <c r="Q99" i="1"/>
  <c r="Q100" i="1"/>
  <c r="Q101" i="1"/>
  <c r="Q102" i="1"/>
  <c r="H102" i="1" s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H118" i="1" s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H166" i="1" s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H182" i="1" s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J202" i="1"/>
  <c r="J203" i="1"/>
  <c r="J204" i="1"/>
  <c r="J205" i="1"/>
  <c r="J206" i="1"/>
  <c r="B196" i="3"/>
  <c r="C196" i="3"/>
  <c r="B197" i="3"/>
  <c r="C197" i="3"/>
  <c r="B198" i="3"/>
  <c r="C198" i="3"/>
  <c r="B199" i="3"/>
  <c r="C199" i="3"/>
  <c r="B200" i="3"/>
  <c r="C200" i="3"/>
  <c r="B201" i="3"/>
  <c r="C201" i="3"/>
  <c r="G201" i="1"/>
  <c r="M201" i="1"/>
  <c r="G202" i="1"/>
  <c r="M202" i="1"/>
  <c r="G203" i="1"/>
  <c r="M203" i="1"/>
  <c r="G204" i="1"/>
  <c r="M204" i="1"/>
  <c r="G205" i="1"/>
  <c r="M205" i="1"/>
  <c r="G206" i="1"/>
  <c r="M206" i="1"/>
  <c r="B190" i="3"/>
  <c r="C190" i="3"/>
  <c r="B191" i="3"/>
  <c r="C191" i="3"/>
  <c r="B192" i="3"/>
  <c r="C192" i="3"/>
  <c r="B193" i="3"/>
  <c r="C193" i="3"/>
  <c r="B194" i="3"/>
  <c r="C194" i="3"/>
  <c r="B195" i="3"/>
  <c r="C195" i="3"/>
  <c r="M195" i="1"/>
  <c r="M196" i="1"/>
  <c r="M197" i="1"/>
  <c r="M198" i="1"/>
  <c r="M199" i="1"/>
  <c r="M200" i="1"/>
  <c r="G196" i="1"/>
  <c r="L196" i="1" s="1"/>
  <c r="G197" i="1"/>
  <c r="L197" i="1" s="1"/>
  <c r="G198" i="1"/>
  <c r="L198" i="1" s="1"/>
  <c r="G199" i="1"/>
  <c r="L199" i="1" s="1"/>
  <c r="G200" i="1"/>
  <c r="L200" i="1" s="1"/>
  <c r="G195" i="1"/>
  <c r="L195" i="1" s="1"/>
  <c r="B184" i="3"/>
  <c r="C184" i="3"/>
  <c r="B185" i="3"/>
  <c r="C185" i="3"/>
  <c r="B186" i="3"/>
  <c r="C186" i="3"/>
  <c r="B187" i="3"/>
  <c r="C187" i="3"/>
  <c r="B188" i="3"/>
  <c r="C188" i="3"/>
  <c r="B189" i="3"/>
  <c r="C189" i="3"/>
  <c r="G189" i="1"/>
  <c r="L189" i="1" s="1"/>
  <c r="M189" i="1"/>
  <c r="G190" i="1"/>
  <c r="L190" i="1" s="1"/>
  <c r="M190" i="1"/>
  <c r="G191" i="1"/>
  <c r="L191" i="1" s="1"/>
  <c r="M191" i="1"/>
  <c r="G192" i="1"/>
  <c r="L192" i="1" s="1"/>
  <c r="M192" i="1"/>
  <c r="G193" i="1"/>
  <c r="L193" i="1" s="1"/>
  <c r="M193" i="1"/>
  <c r="G194" i="1"/>
  <c r="L194" i="1" s="1"/>
  <c r="M194" i="1"/>
  <c r="F9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B4" i="3"/>
  <c r="C4" i="3"/>
  <c r="E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I40" i="1"/>
  <c r="M40" i="1" s="1"/>
  <c r="I39" i="1"/>
  <c r="M39" i="1" s="1"/>
  <c r="I38" i="1"/>
  <c r="M38" i="1" s="1"/>
  <c r="I37" i="1"/>
  <c r="M37" i="1" s="1"/>
  <c r="I36" i="1"/>
  <c r="M36" i="1" s="1"/>
  <c r="I35" i="1"/>
  <c r="M35" i="1" s="1"/>
  <c r="I34" i="1"/>
  <c r="M34" i="1" s="1"/>
  <c r="I33" i="1"/>
  <c r="M33" i="1" s="1"/>
  <c r="I32" i="1"/>
  <c r="M32" i="1" s="1"/>
  <c r="I31" i="1"/>
  <c r="M31" i="1" s="1"/>
  <c r="I30" i="1"/>
  <c r="M30" i="1" s="1"/>
  <c r="I29" i="1"/>
  <c r="M29" i="1" s="1"/>
  <c r="I28" i="1"/>
  <c r="M28" i="1" s="1"/>
  <c r="I27" i="1"/>
  <c r="M27" i="1" s="1"/>
  <c r="I26" i="1"/>
  <c r="M26" i="1" s="1"/>
  <c r="I25" i="1"/>
  <c r="M25" i="1" s="1"/>
  <c r="I24" i="1"/>
  <c r="M24" i="1" s="1"/>
  <c r="I23" i="1"/>
  <c r="M23" i="1" s="1"/>
  <c r="I22" i="1"/>
  <c r="M22" i="1" s="1"/>
  <c r="I21" i="1"/>
  <c r="M21" i="1" s="1"/>
  <c r="I20" i="1"/>
  <c r="M20" i="1" s="1"/>
  <c r="I19" i="1"/>
  <c r="M19" i="1" s="1"/>
  <c r="I18" i="1"/>
  <c r="M18" i="1" s="1"/>
  <c r="I17" i="1"/>
  <c r="M17" i="1" s="1"/>
  <c r="I16" i="1"/>
  <c r="M16" i="1" s="1"/>
  <c r="I15" i="1"/>
  <c r="M15" i="1" s="1"/>
  <c r="I14" i="1"/>
  <c r="M14" i="1" s="1"/>
  <c r="I13" i="1"/>
  <c r="M13" i="1" s="1"/>
  <c r="I12" i="1"/>
  <c r="M12" i="1" s="1"/>
  <c r="I11" i="1"/>
  <c r="M11" i="1" s="1"/>
  <c r="I10" i="1"/>
  <c r="M10" i="1" s="1"/>
  <c r="I9" i="1"/>
  <c r="M9" i="1" s="1"/>
  <c r="I41" i="1"/>
  <c r="M41" i="1" s="1"/>
  <c r="I42" i="1"/>
  <c r="M42" i="1" s="1"/>
  <c r="G32" i="1"/>
  <c r="L32" i="1" s="1"/>
  <c r="G31" i="1"/>
  <c r="L31" i="1" s="1"/>
  <c r="G30" i="1"/>
  <c r="L30" i="1" s="1"/>
  <c r="G29" i="1"/>
  <c r="L29" i="1" s="1"/>
  <c r="G28" i="1"/>
  <c r="L28" i="1" s="1"/>
  <c r="G27" i="1"/>
  <c r="L27" i="1" s="1"/>
  <c r="G26" i="1"/>
  <c r="L26" i="1" s="1"/>
  <c r="G25" i="1"/>
  <c r="L25" i="1" s="1"/>
  <c r="G24" i="1"/>
  <c r="L24" i="1" s="1"/>
  <c r="G23" i="1"/>
  <c r="L23" i="1" s="1"/>
  <c r="G22" i="1"/>
  <c r="L22" i="1" s="1"/>
  <c r="G21" i="1"/>
  <c r="L21" i="1" s="1"/>
  <c r="G20" i="1"/>
  <c r="L20" i="1" s="1"/>
  <c r="G19" i="1"/>
  <c r="L19" i="1" s="1"/>
  <c r="G18" i="1"/>
  <c r="L18" i="1" s="1"/>
  <c r="G17" i="1"/>
  <c r="L17" i="1" s="1"/>
  <c r="G16" i="1"/>
  <c r="L16" i="1" s="1"/>
  <c r="G15" i="1"/>
  <c r="L15" i="1" s="1"/>
  <c r="G14" i="1"/>
  <c r="L14" i="1" s="1"/>
  <c r="G13" i="1"/>
  <c r="L13" i="1" s="1"/>
  <c r="G12" i="1"/>
  <c r="L12" i="1" s="1"/>
  <c r="G11" i="1"/>
  <c r="L11" i="1" s="1"/>
  <c r="G10" i="1"/>
  <c r="L10" i="1" s="1"/>
  <c r="G9" i="1"/>
  <c r="L9" i="1" s="1"/>
  <c r="B178" i="3"/>
  <c r="C178" i="3"/>
  <c r="B179" i="3"/>
  <c r="C179" i="3"/>
  <c r="B180" i="3"/>
  <c r="C180" i="3"/>
  <c r="B181" i="3"/>
  <c r="C181" i="3"/>
  <c r="B182" i="3"/>
  <c r="C182" i="3"/>
  <c r="B183" i="3"/>
  <c r="C183" i="3"/>
  <c r="M183" i="1"/>
  <c r="M184" i="1"/>
  <c r="M185" i="1"/>
  <c r="M186" i="1"/>
  <c r="M187" i="1"/>
  <c r="M188" i="1"/>
  <c r="G184" i="1"/>
  <c r="G185" i="1"/>
  <c r="G186" i="1"/>
  <c r="G187" i="1"/>
  <c r="G188" i="1"/>
  <c r="G183" i="1"/>
  <c r="I49" i="1"/>
  <c r="M49" i="1" s="1"/>
  <c r="I50" i="1"/>
  <c r="M50" i="1" s="1"/>
  <c r="I51" i="1"/>
  <c r="M51" i="1" s="1"/>
  <c r="I52" i="1"/>
  <c r="M52" i="1" s="1"/>
  <c r="I53" i="1"/>
  <c r="M53" i="1" s="1"/>
  <c r="I54" i="1"/>
  <c r="M54" i="1" s="1"/>
  <c r="I55" i="1"/>
  <c r="M55" i="1" s="1"/>
  <c r="I56" i="1"/>
  <c r="M56" i="1" s="1"/>
  <c r="I57" i="1"/>
  <c r="M57" i="1" s="1"/>
  <c r="I58" i="1"/>
  <c r="M58" i="1" s="1"/>
  <c r="I59" i="1"/>
  <c r="M59" i="1" s="1"/>
  <c r="I60" i="1"/>
  <c r="M60" i="1" s="1"/>
  <c r="I61" i="1"/>
  <c r="M61" i="1" s="1"/>
  <c r="I62" i="1"/>
  <c r="M62" i="1" s="1"/>
  <c r="I63" i="1"/>
  <c r="M63" i="1" s="1"/>
  <c r="I64" i="1"/>
  <c r="M64" i="1" s="1"/>
  <c r="I65" i="1"/>
  <c r="M65" i="1" s="1"/>
  <c r="I66" i="1"/>
  <c r="M66" i="1" s="1"/>
  <c r="I67" i="1"/>
  <c r="M67" i="1" s="1"/>
  <c r="I68" i="1"/>
  <c r="M68" i="1" s="1"/>
  <c r="I69" i="1"/>
  <c r="M69" i="1" s="1"/>
  <c r="I70" i="1"/>
  <c r="M70" i="1" s="1"/>
  <c r="I71" i="1"/>
  <c r="M71" i="1" s="1"/>
  <c r="I72" i="1"/>
  <c r="M72" i="1" s="1"/>
  <c r="I73" i="1"/>
  <c r="M73" i="1" s="1"/>
  <c r="I74" i="1"/>
  <c r="M74" i="1" s="1"/>
  <c r="I75" i="1"/>
  <c r="M75" i="1" s="1"/>
  <c r="I76" i="1"/>
  <c r="M76" i="1" s="1"/>
  <c r="I77" i="1"/>
  <c r="M77" i="1" s="1"/>
  <c r="I78" i="1"/>
  <c r="M78" i="1" s="1"/>
  <c r="I79" i="1"/>
  <c r="M79" i="1" s="1"/>
  <c r="I80" i="1"/>
  <c r="M80" i="1" s="1"/>
  <c r="I81" i="1"/>
  <c r="M81" i="1" s="1"/>
  <c r="I82" i="1"/>
  <c r="M82" i="1" s="1"/>
  <c r="I83" i="1"/>
  <c r="M83" i="1" s="1"/>
  <c r="I84" i="1"/>
  <c r="M84" i="1" s="1"/>
  <c r="I85" i="1"/>
  <c r="M85" i="1" s="1"/>
  <c r="I86" i="1"/>
  <c r="M86" i="1" s="1"/>
  <c r="I87" i="1"/>
  <c r="M87" i="1" s="1"/>
  <c r="I88" i="1"/>
  <c r="M88" i="1" s="1"/>
  <c r="I89" i="1"/>
  <c r="M89" i="1" s="1"/>
  <c r="I90" i="1"/>
  <c r="M90" i="1" s="1"/>
  <c r="I91" i="1"/>
  <c r="M91" i="1" s="1"/>
  <c r="I92" i="1"/>
  <c r="M92" i="1" s="1"/>
  <c r="I93" i="1"/>
  <c r="M93" i="1" s="1"/>
  <c r="I94" i="1"/>
  <c r="M94" i="1" s="1"/>
  <c r="I95" i="1"/>
  <c r="M95" i="1" s="1"/>
  <c r="I96" i="1"/>
  <c r="M96" i="1" s="1"/>
  <c r="I97" i="1"/>
  <c r="M97" i="1" s="1"/>
  <c r="I98" i="1"/>
  <c r="M98" i="1" s="1"/>
  <c r="I99" i="1"/>
  <c r="M99" i="1" s="1"/>
  <c r="I48" i="1"/>
  <c r="M48" i="1" s="1"/>
  <c r="G49" i="1"/>
  <c r="L49" i="1" s="1"/>
  <c r="B173" i="3"/>
  <c r="C173" i="3"/>
  <c r="B174" i="3"/>
  <c r="C174" i="3"/>
  <c r="B175" i="3"/>
  <c r="C175" i="3"/>
  <c r="B176" i="3"/>
  <c r="C176" i="3"/>
  <c r="B177" i="3"/>
  <c r="C177" i="3"/>
  <c r="B172" i="3"/>
  <c r="C172" i="3"/>
  <c r="M177" i="1"/>
  <c r="M178" i="1"/>
  <c r="M179" i="1"/>
  <c r="M180" i="1"/>
  <c r="M181" i="1"/>
  <c r="M182" i="1"/>
  <c r="G178" i="1"/>
  <c r="G179" i="1"/>
  <c r="G180" i="1"/>
  <c r="G181" i="1"/>
  <c r="G182" i="1"/>
  <c r="G177" i="1"/>
  <c r="B171" i="3"/>
  <c r="C171" i="3"/>
  <c r="G112" i="1"/>
  <c r="M112" i="1"/>
  <c r="G113" i="1"/>
  <c r="M113" i="1"/>
  <c r="G114" i="1"/>
  <c r="M114" i="1"/>
  <c r="G115" i="1"/>
  <c r="M115" i="1"/>
  <c r="G116" i="1"/>
  <c r="M116" i="1"/>
  <c r="G117" i="1"/>
  <c r="M117" i="1"/>
  <c r="G118" i="1"/>
  <c r="M118" i="1"/>
  <c r="G119" i="1"/>
  <c r="M119" i="1"/>
  <c r="G120" i="1"/>
  <c r="M120" i="1"/>
  <c r="G121" i="1"/>
  <c r="M121" i="1"/>
  <c r="G122" i="1"/>
  <c r="M122" i="1"/>
  <c r="G123" i="1"/>
  <c r="M123" i="1"/>
  <c r="G124" i="1"/>
  <c r="M124" i="1"/>
  <c r="G125" i="1"/>
  <c r="M125" i="1"/>
  <c r="G126" i="1"/>
  <c r="M126" i="1"/>
  <c r="G127" i="1"/>
  <c r="M127" i="1"/>
  <c r="G128" i="1"/>
  <c r="M128" i="1"/>
  <c r="G129" i="1"/>
  <c r="M129" i="1"/>
  <c r="G130" i="1"/>
  <c r="M130" i="1"/>
  <c r="G131" i="1"/>
  <c r="M131" i="1"/>
  <c r="G132" i="1"/>
  <c r="M132" i="1"/>
  <c r="G133" i="1"/>
  <c r="M133" i="1"/>
  <c r="G134" i="1"/>
  <c r="M134" i="1"/>
  <c r="G135" i="1"/>
  <c r="M135" i="1"/>
  <c r="G136" i="1"/>
  <c r="M136" i="1"/>
  <c r="G137" i="1"/>
  <c r="M137" i="1"/>
  <c r="G138" i="1"/>
  <c r="M138" i="1"/>
  <c r="G139" i="1"/>
  <c r="M139" i="1"/>
  <c r="G140" i="1"/>
  <c r="M140" i="1"/>
  <c r="G141" i="1"/>
  <c r="M141" i="1"/>
  <c r="G142" i="1"/>
  <c r="M142" i="1"/>
  <c r="G143" i="1"/>
  <c r="M143" i="1"/>
  <c r="G144" i="1"/>
  <c r="M144" i="1"/>
  <c r="G145" i="1"/>
  <c r="M145" i="1"/>
  <c r="G146" i="1"/>
  <c r="M146" i="1"/>
  <c r="G147" i="1"/>
  <c r="M147" i="1"/>
  <c r="G148" i="1"/>
  <c r="M148" i="1"/>
  <c r="G149" i="1"/>
  <c r="M149" i="1"/>
  <c r="G150" i="1"/>
  <c r="M150" i="1"/>
  <c r="G151" i="1"/>
  <c r="M151" i="1"/>
  <c r="G152" i="1"/>
  <c r="M152" i="1"/>
  <c r="G153" i="1"/>
  <c r="M153" i="1"/>
  <c r="G154" i="1"/>
  <c r="M154" i="1"/>
  <c r="G155" i="1"/>
  <c r="M155" i="1"/>
  <c r="G156" i="1"/>
  <c r="M156" i="1"/>
  <c r="G157" i="1"/>
  <c r="M157" i="1"/>
  <c r="G158" i="1"/>
  <c r="M158" i="1"/>
  <c r="G159" i="1"/>
  <c r="M159" i="1"/>
  <c r="G160" i="1"/>
  <c r="M160" i="1"/>
  <c r="G161" i="1"/>
  <c r="M161" i="1"/>
  <c r="G162" i="1"/>
  <c r="M162" i="1"/>
  <c r="G163" i="1"/>
  <c r="M163" i="1"/>
  <c r="G164" i="1"/>
  <c r="M164" i="1"/>
  <c r="G165" i="1"/>
  <c r="M165" i="1"/>
  <c r="G166" i="1"/>
  <c r="M166" i="1"/>
  <c r="G167" i="1"/>
  <c r="M167" i="1"/>
  <c r="G168" i="1"/>
  <c r="M168" i="1"/>
  <c r="G169" i="1"/>
  <c r="M169" i="1"/>
  <c r="G170" i="1"/>
  <c r="M170" i="1"/>
  <c r="G171" i="1"/>
  <c r="M171" i="1"/>
  <c r="G172" i="1"/>
  <c r="M172" i="1"/>
  <c r="G173" i="1"/>
  <c r="M173" i="1"/>
  <c r="G174" i="1"/>
  <c r="M174" i="1"/>
  <c r="G175" i="1"/>
  <c r="M175" i="1"/>
  <c r="B167" i="3"/>
  <c r="C167" i="3"/>
  <c r="B168" i="3"/>
  <c r="C168" i="3"/>
  <c r="B169" i="3"/>
  <c r="C169" i="3"/>
  <c r="B170" i="3"/>
  <c r="C170" i="3"/>
  <c r="B166" i="3"/>
  <c r="C166" i="3"/>
  <c r="G176" i="1"/>
  <c r="M176" i="1"/>
  <c r="B163" i="3"/>
  <c r="C163" i="3"/>
  <c r="B164" i="3"/>
  <c r="C164" i="3"/>
  <c r="B165" i="3"/>
  <c r="C165" i="3"/>
  <c r="B160" i="3"/>
  <c r="C160" i="3"/>
  <c r="B161" i="3"/>
  <c r="C161" i="3"/>
  <c r="B162" i="3"/>
  <c r="C162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G47" i="1"/>
  <c r="L47" i="1" s="1"/>
  <c r="C43" i="3"/>
  <c r="B43" i="3"/>
  <c r="G46" i="1"/>
  <c r="L46" i="1" s="1"/>
  <c r="C42" i="3"/>
  <c r="B42" i="3"/>
  <c r="G45" i="1"/>
  <c r="L45" i="1" s="1"/>
  <c r="C41" i="3"/>
  <c r="B41" i="3"/>
  <c r="G44" i="1"/>
  <c r="L44" i="1" s="1"/>
  <c r="C40" i="3"/>
  <c r="B40" i="3"/>
  <c r="G43" i="1"/>
  <c r="L43" i="1" s="1"/>
  <c r="C39" i="3"/>
  <c r="B39" i="3"/>
  <c r="G42" i="1"/>
  <c r="L42" i="1" s="1"/>
  <c r="C38" i="3"/>
  <c r="B38" i="3"/>
  <c r="G41" i="1"/>
  <c r="L41" i="1" s="1"/>
  <c r="C37" i="3"/>
  <c r="B37" i="3"/>
  <c r="G40" i="1"/>
  <c r="L40" i="1" s="1"/>
  <c r="C36" i="3"/>
  <c r="B36" i="3"/>
  <c r="G39" i="1"/>
  <c r="L39" i="1" s="1"/>
  <c r="C35" i="3"/>
  <c r="B35" i="3"/>
  <c r="G38" i="1"/>
  <c r="L38" i="1" s="1"/>
  <c r="C34" i="3"/>
  <c r="B34" i="3"/>
  <c r="G37" i="1"/>
  <c r="L37" i="1" s="1"/>
  <c r="C33" i="3"/>
  <c r="B33" i="3"/>
  <c r="G36" i="1"/>
  <c r="L36" i="1" s="1"/>
  <c r="C32" i="3"/>
  <c r="B32" i="3"/>
  <c r="G35" i="1"/>
  <c r="L35" i="1" s="1"/>
  <c r="C31" i="3"/>
  <c r="B31" i="3"/>
  <c r="G34" i="1"/>
  <c r="L34" i="1" s="1"/>
  <c r="C30" i="3"/>
  <c r="B30" i="3"/>
  <c r="G33" i="1"/>
  <c r="L33" i="1" s="1"/>
  <c r="C29" i="3"/>
  <c r="B29" i="3"/>
  <c r="G99" i="1"/>
  <c r="G98" i="1"/>
  <c r="G97" i="1"/>
  <c r="G96" i="1"/>
  <c r="G95" i="1"/>
  <c r="G94" i="1"/>
  <c r="G93" i="1"/>
  <c r="G92" i="1"/>
  <c r="L92" i="1" s="1"/>
  <c r="G91" i="1"/>
  <c r="L91" i="1" s="1"/>
  <c r="G90" i="1"/>
  <c r="L90" i="1" s="1"/>
  <c r="G89" i="1"/>
  <c r="L89" i="1" s="1"/>
  <c r="G88" i="1"/>
  <c r="L88" i="1" s="1"/>
  <c r="G87" i="1"/>
  <c r="L87" i="1" s="1"/>
  <c r="G86" i="1"/>
  <c r="L86" i="1" s="1"/>
  <c r="G85" i="1"/>
  <c r="L85" i="1" s="1"/>
  <c r="G84" i="1"/>
  <c r="L84" i="1" s="1"/>
  <c r="G83" i="1"/>
  <c r="L83" i="1" s="1"/>
  <c r="G82" i="1"/>
  <c r="L82" i="1" s="1"/>
  <c r="G81" i="1"/>
  <c r="L81" i="1" s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80" i="1"/>
  <c r="L80" i="1" s="1"/>
  <c r="G79" i="1"/>
  <c r="L79" i="1" s="1"/>
  <c r="G78" i="1"/>
  <c r="L78" i="1" s="1"/>
  <c r="G77" i="1"/>
  <c r="L77" i="1" s="1"/>
  <c r="G76" i="1"/>
  <c r="L76" i="1" s="1"/>
  <c r="G75" i="1"/>
  <c r="L75" i="1" s="1"/>
  <c r="G74" i="1"/>
  <c r="L74" i="1" s="1"/>
  <c r="G73" i="1"/>
  <c r="L73" i="1" s="1"/>
  <c r="G72" i="1"/>
  <c r="L72" i="1" s="1"/>
  <c r="G71" i="1"/>
  <c r="L71" i="1" s="1"/>
  <c r="G70" i="1"/>
  <c r="L70" i="1" s="1"/>
  <c r="G69" i="1"/>
  <c r="L69" i="1" s="1"/>
  <c r="G68" i="1"/>
  <c r="L68" i="1" s="1"/>
  <c r="G67" i="1"/>
  <c r="L67" i="1" s="1"/>
  <c r="G66" i="1"/>
  <c r="L66" i="1" s="1"/>
  <c r="G65" i="1"/>
  <c r="L65" i="1" s="1"/>
  <c r="G64" i="1"/>
  <c r="L64" i="1" s="1"/>
  <c r="G63" i="1"/>
  <c r="L63" i="1" s="1"/>
  <c r="G62" i="1"/>
  <c r="L62" i="1" s="1"/>
  <c r="G61" i="1"/>
  <c r="L61" i="1" s="1"/>
  <c r="G60" i="1"/>
  <c r="L60" i="1" s="1"/>
  <c r="G59" i="1"/>
  <c r="L59" i="1" s="1"/>
  <c r="G58" i="1"/>
  <c r="L58" i="1" s="1"/>
  <c r="G57" i="1"/>
  <c r="L57" i="1" s="1"/>
  <c r="G56" i="1"/>
  <c r="L56" i="1" s="1"/>
  <c r="G55" i="1"/>
  <c r="L55" i="1" s="1"/>
  <c r="G48" i="1"/>
  <c r="L48" i="1" s="1"/>
  <c r="G50" i="1"/>
  <c r="L50" i="1" s="1"/>
  <c r="G51" i="1"/>
  <c r="L51" i="1" s="1"/>
  <c r="G52" i="1"/>
  <c r="L52" i="1" s="1"/>
  <c r="G53" i="1"/>
  <c r="L53" i="1" s="1"/>
  <c r="G54" i="1"/>
  <c r="L54" i="1" s="1"/>
  <c r="M44" i="1"/>
  <c r="M43" i="1"/>
  <c r="M47" i="1"/>
  <c r="M46" i="1"/>
  <c r="M45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N9" i="1" l="1"/>
  <c r="F4" i="3" s="1"/>
  <c r="K10" i="1"/>
  <c r="E5" i="3" s="1"/>
  <c r="L208" i="1"/>
  <c r="D4" i="3"/>
  <c r="L206" i="1"/>
  <c r="L202" i="1"/>
  <c r="L204" i="1"/>
  <c r="L152" i="1"/>
  <c r="L150" i="1"/>
  <c r="L148" i="1"/>
  <c r="L146" i="1"/>
  <c r="L144" i="1"/>
  <c r="L142" i="1"/>
  <c r="J118" i="1"/>
  <c r="L161" i="1"/>
  <c r="L159" i="1"/>
  <c r="L155" i="1"/>
  <c r="L153" i="1"/>
  <c r="L151" i="1"/>
  <c r="L149" i="1"/>
  <c r="L147" i="1"/>
  <c r="L145" i="1"/>
  <c r="L143" i="1"/>
  <c r="L141" i="1"/>
  <c r="L205" i="1"/>
  <c r="L203" i="1"/>
  <c r="L201" i="1"/>
  <c r="F10" i="1"/>
  <c r="F11" i="1" s="1"/>
  <c r="F12" i="1" s="1"/>
  <c r="F13" i="1" s="1"/>
  <c r="J166" i="1"/>
  <c r="L210" i="1"/>
  <c r="L108" i="1"/>
  <c r="H197" i="1"/>
  <c r="J197" i="1" s="1"/>
  <c r="H189" i="1"/>
  <c r="J189" i="1" s="1"/>
  <c r="H174" i="1"/>
  <c r="J174" i="1" s="1"/>
  <c r="H170" i="1"/>
  <c r="J170" i="1" s="1"/>
  <c r="H163" i="1"/>
  <c r="J163" i="1" s="1"/>
  <c r="H155" i="1"/>
  <c r="J155" i="1" s="1"/>
  <c r="H151" i="1"/>
  <c r="J151" i="1" s="1"/>
  <c r="H143" i="1"/>
  <c r="J143" i="1" s="1"/>
  <c r="H139" i="1"/>
  <c r="J139" i="1" s="1"/>
  <c r="H131" i="1"/>
  <c r="J131" i="1" s="1"/>
  <c r="H123" i="1"/>
  <c r="J123" i="1" s="1"/>
  <c r="H116" i="1"/>
  <c r="J116" i="1" s="1"/>
  <c r="H108" i="1"/>
  <c r="J108" i="1" s="1"/>
  <c r="H101" i="1"/>
  <c r="J101" i="1" s="1"/>
  <c r="H97" i="1"/>
  <c r="J97" i="1" s="1"/>
  <c r="L177" i="1"/>
  <c r="H196" i="1"/>
  <c r="J196" i="1" s="1"/>
  <c r="H192" i="1"/>
  <c r="J192" i="1" s="1"/>
  <c r="H184" i="1"/>
  <c r="J184" i="1" s="1"/>
  <c r="H177" i="1"/>
  <c r="J177" i="1" s="1"/>
  <c r="H158" i="1"/>
  <c r="J158" i="1" s="1"/>
  <c r="H150" i="1"/>
  <c r="J150" i="1" s="1"/>
  <c r="H142" i="1"/>
  <c r="J142" i="1" s="1"/>
  <c r="H134" i="1"/>
  <c r="J134" i="1" s="1"/>
  <c r="H126" i="1"/>
  <c r="J126" i="1" s="1"/>
  <c r="H111" i="1"/>
  <c r="J111" i="1" s="1"/>
  <c r="H103" i="1"/>
  <c r="J103" i="1" s="1"/>
  <c r="H100" i="1"/>
  <c r="J100" i="1" s="1"/>
  <c r="L128" i="1"/>
  <c r="L126" i="1"/>
  <c r="L124" i="1"/>
  <c r="L122" i="1"/>
  <c r="L120" i="1"/>
  <c r="L118" i="1"/>
  <c r="H199" i="1"/>
  <c r="J199" i="1" s="1"/>
  <c r="H195" i="1"/>
  <c r="J195" i="1" s="1"/>
  <c r="H191" i="1"/>
  <c r="J191" i="1" s="1"/>
  <c r="H187" i="1"/>
  <c r="J187" i="1" s="1"/>
  <c r="H183" i="1"/>
  <c r="J183" i="1" s="1"/>
  <c r="H180" i="1"/>
  <c r="J180" i="1" s="1"/>
  <c r="H176" i="1"/>
  <c r="J176" i="1" s="1"/>
  <c r="H172" i="1"/>
  <c r="J172" i="1" s="1"/>
  <c r="H168" i="1"/>
  <c r="J168" i="1" s="1"/>
  <c r="H165" i="1"/>
  <c r="J165" i="1" s="1"/>
  <c r="H161" i="1"/>
  <c r="J161" i="1" s="1"/>
  <c r="H157" i="1"/>
  <c r="J157" i="1" s="1"/>
  <c r="H153" i="1"/>
  <c r="J153" i="1" s="1"/>
  <c r="H149" i="1"/>
  <c r="J149" i="1" s="1"/>
  <c r="H145" i="1"/>
  <c r="J145" i="1" s="1"/>
  <c r="H141" i="1"/>
  <c r="J141" i="1" s="1"/>
  <c r="H137" i="1"/>
  <c r="J137" i="1" s="1"/>
  <c r="H133" i="1"/>
  <c r="J133" i="1" s="1"/>
  <c r="H129" i="1"/>
  <c r="J129" i="1" s="1"/>
  <c r="H125" i="1"/>
  <c r="J125" i="1" s="1"/>
  <c r="H121" i="1"/>
  <c r="J121" i="1" s="1"/>
  <c r="H114" i="1"/>
  <c r="J114" i="1" s="1"/>
  <c r="H110" i="1"/>
  <c r="J110" i="1" s="1"/>
  <c r="H106" i="1"/>
  <c r="J106" i="1" s="1"/>
  <c r="J102" i="1"/>
  <c r="H99" i="1"/>
  <c r="J99" i="1" s="1"/>
  <c r="H95" i="1"/>
  <c r="J95" i="1" s="1"/>
  <c r="H201" i="1"/>
  <c r="J201" i="1" s="1"/>
  <c r="H193" i="1"/>
  <c r="J193" i="1" s="1"/>
  <c r="H185" i="1"/>
  <c r="J185" i="1" s="1"/>
  <c r="H178" i="1"/>
  <c r="J178" i="1" s="1"/>
  <c r="H159" i="1"/>
  <c r="J159" i="1" s="1"/>
  <c r="H147" i="1"/>
  <c r="J147" i="1" s="1"/>
  <c r="H135" i="1"/>
  <c r="J135" i="1" s="1"/>
  <c r="H127" i="1"/>
  <c r="J127" i="1" s="1"/>
  <c r="H119" i="1"/>
  <c r="J119" i="1" s="1"/>
  <c r="H112" i="1"/>
  <c r="J112" i="1" s="1"/>
  <c r="H104" i="1"/>
  <c r="J104" i="1" s="1"/>
  <c r="L179" i="1"/>
  <c r="H200" i="1"/>
  <c r="J200" i="1" s="1"/>
  <c r="H188" i="1"/>
  <c r="J188" i="1" s="1"/>
  <c r="H181" i="1"/>
  <c r="J181" i="1" s="1"/>
  <c r="H173" i="1"/>
  <c r="J173" i="1" s="1"/>
  <c r="H169" i="1"/>
  <c r="J169" i="1" s="1"/>
  <c r="H162" i="1"/>
  <c r="J162" i="1" s="1"/>
  <c r="H154" i="1"/>
  <c r="J154" i="1" s="1"/>
  <c r="H146" i="1"/>
  <c r="J146" i="1" s="1"/>
  <c r="H138" i="1"/>
  <c r="J138" i="1" s="1"/>
  <c r="H130" i="1"/>
  <c r="J130" i="1" s="1"/>
  <c r="H122" i="1"/>
  <c r="J122" i="1" s="1"/>
  <c r="H115" i="1"/>
  <c r="J115" i="1" s="1"/>
  <c r="H107" i="1"/>
  <c r="J107" i="1" s="1"/>
  <c r="H96" i="1"/>
  <c r="J96" i="1" s="1"/>
  <c r="L100" i="1"/>
  <c r="L93" i="1"/>
  <c r="L97" i="1"/>
  <c r="L181" i="1"/>
  <c r="H198" i="1"/>
  <c r="J198" i="1" s="1"/>
  <c r="H194" i="1"/>
  <c r="J194" i="1" s="1"/>
  <c r="H190" i="1"/>
  <c r="J190" i="1" s="1"/>
  <c r="H186" i="1"/>
  <c r="J186" i="1" s="1"/>
  <c r="J182" i="1"/>
  <c r="H179" i="1"/>
  <c r="J179" i="1" s="1"/>
  <c r="H175" i="1"/>
  <c r="J175" i="1" s="1"/>
  <c r="H171" i="1"/>
  <c r="J171" i="1" s="1"/>
  <c r="H167" i="1"/>
  <c r="J167" i="1" s="1"/>
  <c r="H164" i="1"/>
  <c r="J164" i="1" s="1"/>
  <c r="H160" i="1"/>
  <c r="J160" i="1" s="1"/>
  <c r="H156" i="1"/>
  <c r="J156" i="1" s="1"/>
  <c r="H152" i="1"/>
  <c r="J152" i="1" s="1"/>
  <c r="H148" i="1"/>
  <c r="J148" i="1" s="1"/>
  <c r="H144" i="1"/>
  <c r="J144" i="1" s="1"/>
  <c r="H140" i="1"/>
  <c r="J140" i="1" s="1"/>
  <c r="H136" i="1"/>
  <c r="J136" i="1" s="1"/>
  <c r="H132" i="1"/>
  <c r="J132" i="1" s="1"/>
  <c r="H128" i="1"/>
  <c r="J128" i="1" s="1"/>
  <c r="H124" i="1"/>
  <c r="J124" i="1" s="1"/>
  <c r="H120" i="1"/>
  <c r="J120" i="1" s="1"/>
  <c r="H117" i="1"/>
  <c r="J117" i="1" s="1"/>
  <c r="H113" i="1"/>
  <c r="J113" i="1" s="1"/>
  <c r="H109" i="1"/>
  <c r="J109" i="1" s="1"/>
  <c r="H105" i="1"/>
  <c r="J105" i="1" s="1"/>
  <c r="H98" i="1"/>
  <c r="J98" i="1" s="1"/>
  <c r="L101" i="1"/>
  <c r="L94" i="1"/>
  <c r="L175" i="1"/>
  <c r="L171" i="1"/>
  <c r="L167" i="1"/>
  <c r="L102" i="1"/>
  <c r="L110" i="1"/>
  <c r="L95" i="1"/>
  <c r="L99" i="1"/>
  <c r="L127" i="1"/>
  <c r="L125" i="1"/>
  <c r="L123" i="1"/>
  <c r="L121" i="1"/>
  <c r="L119" i="1"/>
  <c r="L117" i="1"/>
  <c r="L98" i="1"/>
  <c r="L176" i="1"/>
  <c r="L173" i="1"/>
  <c r="L169" i="1"/>
  <c r="L165" i="1"/>
  <c r="L103" i="1"/>
  <c r="L96" i="1"/>
  <c r="L174" i="1"/>
  <c r="L172" i="1"/>
  <c r="L170" i="1"/>
  <c r="L168" i="1"/>
  <c r="L166" i="1"/>
  <c r="L160" i="1"/>
  <c r="L156" i="1"/>
  <c r="L154" i="1"/>
  <c r="L105" i="1"/>
  <c r="L107" i="1"/>
  <c r="L111" i="1"/>
  <c r="L140" i="1"/>
  <c r="L136" i="1"/>
  <c r="L135" i="1"/>
  <c r="L134" i="1"/>
  <c r="L133" i="1"/>
  <c r="L112" i="1"/>
  <c r="L178" i="1"/>
  <c r="L183" i="1"/>
  <c r="L187" i="1"/>
  <c r="L185" i="1"/>
  <c r="L104" i="1"/>
  <c r="L106" i="1"/>
  <c r="L109" i="1"/>
  <c r="L164" i="1"/>
  <c r="L163" i="1"/>
  <c r="L162" i="1"/>
  <c r="L158" i="1"/>
  <c r="L157" i="1"/>
  <c r="L139" i="1"/>
  <c r="L138" i="1"/>
  <c r="L137" i="1"/>
  <c r="L132" i="1"/>
  <c r="L131" i="1"/>
  <c r="L130" i="1"/>
  <c r="L129" i="1"/>
  <c r="L116" i="1"/>
  <c r="L115" i="1"/>
  <c r="L114" i="1"/>
  <c r="L113" i="1"/>
  <c r="L182" i="1"/>
  <c r="L180" i="1"/>
  <c r="L188" i="1"/>
  <c r="L186" i="1"/>
  <c r="L184" i="1"/>
  <c r="L211" i="1"/>
  <c r="L209" i="1"/>
  <c r="L207" i="1"/>
  <c r="K11" i="1" l="1"/>
  <c r="K12" i="1" s="1"/>
  <c r="K13" i="1" s="1"/>
  <c r="K14" i="1" s="1"/>
  <c r="E9" i="3" s="1"/>
  <c r="F14" i="1"/>
  <c r="E8" i="3"/>
  <c r="D6" i="3"/>
  <c r="N10" i="1"/>
  <c r="F5" i="3" s="1"/>
  <c r="D5" i="3"/>
  <c r="D8" i="3"/>
  <c r="D7" i="3"/>
  <c r="E6" i="3"/>
  <c r="E7" i="3" l="1"/>
  <c r="K15" i="1"/>
  <c r="E10" i="3" s="1"/>
  <c r="N13" i="1"/>
  <c r="F8" i="3" s="1"/>
  <c r="F15" i="1"/>
  <c r="N14" i="1"/>
  <c r="F9" i="3" s="1"/>
  <c r="D9" i="3"/>
  <c r="N12" i="1"/>
  <c r="F7" i="3" s="1"/>
  <c r="N11" i="1"/>
  <c r="F6" i="3" s="1"/>
  <c r="K16" i="1" l="1"/>
  <c r="D10" i="3"/>
  <c r="F16" i="1"/>
  <c r="D11" i="3" s="1"/>
  <c r="N15" i="1"/>
  <c r="F10" i="3" s="1"/>
  <c r="K17" i="1" l="1"/>
  <c r="E11" i="3"/>
  <c r="F17" i="1"/>
  <c r="F18" i="1" s="1"/>
  <c r="E12" i="3"/>
  <c r="N16" i="1"/>
  <c r="F11" i="3" s="1"/>
  <c r="K18" i="1" l="1"/>
  <c r="K19" i="1" s="1"/>
  <c r="E14" i="3" s="1"/>
  <c r="D12" i="3"/>
  <c r="N17" i="1"/>
  <c r="F12" i="3" s="1"/>
  <c r="D13" i="3"/>
  <c r="F19" i="1"/>
  <c r="E13" i="3" l="1"/>
  <c r="K20" i="1"/>
  <c r="E15" i="3" s="1"/>
  <c r="N18" i="1"/>
  <c r="F13" i="3" s="1"/>
  <c r="F20" i="1"/>
  <c r="N19" i="1"/>
  <c r="F14" i="3" s="1"/>
  <c r="D14" i="3"/>
  <c r="K21" i="1" l="1"/>
  <c r="E16" i="3" s="1"/>
  <c r="N20" i="1"/>
  <c r="F15" i="3" s="1"/>
  <c r="D15" i="3"/>
  <c r="F21" i="1"/>
  <c r="K22" i="1" l="1"/>
  <c r="F22" i="1"/>
  <c r="D16" i="3"/>
  <c r="E17" i="3"/>
  <c r="N21" i="1"/>
  <c r="F16" i="3" s="1"/>
  <c r="K23" i="1" l="1"/>
  <c r="N22" i="1"/>
  <c r="F17" i="3" s="1"/>
  <c r="E18" i="3"/>
  <c r="F23" i="1"/>
  <c r="D17" i="3"/>
  <c r="K24" i="1" l="1"/>
  <c r="F24" i="1"/>
  <c r="D18" i="3"/>
  <c r="E19" i="3"/>
  <c r="N23" i="1"/>
  <c r="F18" i="3" s="1"/>
  <c r="K25" i="1" l="1"/>
  <c r="N24" i="1"/>
  <c r="F19" i="3" s="1"/>
  <c r="E20" i="3"/>
  <c r="D19" i="3"/>
  <c r="F25" i="1"/>
  <c r="K26" i="1" l="1"/>
  <c r="F26" i="1"/>
  <c r="N25" i="1"/>
  <c r="F20" i="3" s="1"/>
  <c r="E21" i="3"/>
  <c r="D20" i="3"/>
  <c r="K27" i="1" l="1"/>
  <c r="E22" i="3" s="1"/>
  <c r="N26" i="1"/>
  <c r="F21" i="3" s="1"/>
  <c r="F27" i="1"/>
  <c r="D21" i="3"/>
  <c r="K28" i="1" l="1"/>
  <c r="F28" i="1"/>
  <c r="E23" i="3"/>
  <c r="D22" i="3"/>
  <c r="N27" i="1"/>
  <c r="F22" i="3" s="1"/>
  <c r="K29" i="1" l="1"/>
  <c r="N28" i="1"/>
  <c r="F23" i="3" s="1"/>
  <c r="E24" i="3"/>
  <c r="D23" i="3"/>
  <c r="F29" i="1"/>
  <c r="K30" i="1" l="1"/>
  <c r="F30" i="1"/>
  <c r="D24" i="3"/>
  <c r="E25" i="3"/>
  <c r="N29" i="1"/>
  <c r="F24" i="3" s="1"/>
  <c r="K31" i="1" l="1"/>
  <c r="N30" i="1"/>
  <c r="F25" i="3" s="1"/>
  <c r="E26" i="3"/>
  <c r="F31" i="1"/>
  <c r="D25" i="3"/>
  <c r="K32" i="1" l="1"/>
  <c r="F32" i="1"/>
  <c r="N31" i="1"/>
  <c r="F26" i="3" s="1"/>
  <c r="E27" i="3"/>
  <c r="D26" i="3"/>
  <c r="K33" i="1" l="1"/>
  <c r="E28" i="3" s="1"/>
  <c r="N32" i="1"/>
  <c r="F27" i="3" s="1"/>
  <c r="F33" i="1"/>
  <c r="D27" i="3"/>
  <c r="K34" i="1" l="1"/>
  <c r="N33" i="1"/>
  <c r="F28" i="3" s="1"/>
  <c r="E29" i="3"/>
  <c r="D28" i="3"/>
  <c r="F34" i="1"/>
  <c r="K35" i="1" l="1"/>
  <c r="N34" i="1"/>
  <c r="F29" i="3" s="1"/>
  <c r="E30" i="3"/>
  <c r="F35" i="1"/>
  <c r="D29" i="3"/>
  <c r="K36" i="1" l="1"/>
  <c r="F36" i="1"/>
  <c r="N35" i="1"/>
  <c r="F30" i="3" s="1"/>
  <c r="E31" i="3"/>
  <c r="D30" i="3"/>
  <c r="K37" i="1" l="1"/>
  <c r="F37" i="1"/>
  <c r="D31" i="3"/>
  <c r="E32" i="3"/>
  <c r="N36" i="1"/>
  <c r="F31" i="3" s="1"/>
  <c r="K38" i="1" l="1"/>
  <c r="F38" i="1"/>
  <c r="N37" i="1"/>
  <c r="F32" i="3" s="1"/>
  <c r="D32" i="3"/>
  <c r="E33" i="3"/>
  <c r="K39" i="1" l="1"/>
  <c r="N38" i="1"/>
  <c r="F33" i="3" s="1"/>
  <c r="E34" i="3"/>
  <c r="F39" i="1"/>
  <c r="D33" i="3"/>
  <c r="K40" i="1" l="1"/>
  <c r="F40" i="1"/>
  <c r="E35" i="3"/>
  <c r="D34" i="3"/>
  <c r="N39" i="1"/>
  <c r="F34" i="3" s="1"/>
  <c r="K41" i="1" l="1"/>
  <c r="D35" i="3"/>
  <c r="F41" i="1"/>
  <c r="N40" i="1"/>
  <c r="F35" i="3" s="1"/>
  <c r="E36" i="3"/>
  <c r="K42" i="1" l="1"/>
  <c r="E37" i="3" s="1"/>
  <c r="F42" i="1"/>
  <c r="N41" i="1"/>
  <c r="F36" i="3" s="1"/>
  <c r="D36" i="3"/>
  <c r="K43" i="1" l="1"/>
  <c r="N42" i="1"/>
  <c r="F37" i="3" s="1"/>
  <c r="E38" i="3"/>
  <c r="F43" i="1"/>
  <c r="D37" i="3"/>
  <c r="K44" i="1" l="1"/>
  <c r="E39" i="3" s="1"/>
  <c r="F44" i="1"/>
  <c r="D38" i="3"/>
  <c r="N43" i="1"/>
  <c r="F38" i="3" s="1"/>
  <c r="K45" i="1" l="1"/>
  <c r="F45" i="1"/>
  <c r="D39" i="3"/>
  <c r="E40" i="3"/>
  <c r="N44" i="1"/>
  <c r="F39" i="3" s="1"/>
  <c r="K46" i="1" l="1"/>
  <c r="E41" i="3" s="1"/>
  <c r="F46" i="1"/>
  <c r="N45" i="1"/>
  <c r="F40" i="3" s="1"/>
  <c r="D40" i="3"/>
  <c r="K47" i="1" l="1"/>
  <c r="E42" i="3" s="1"/>
  <c r="N46" i="1"/>
  <c r="F41" i="3" s="1"/>
  <c r="D41" i="3"/>
  <c r="F47" i="1"/>
  <c r="K48" i="1" l="1"/>
  <c r="E43" i="3" s="1"/>
  <c r="F48" i="1"/>
  <c r="N47" i="1"/>
  <c r="F42" i="3" s="1"/>
  <c r="D42" i="3"/>
  <c r="K49" i="1" l="1"/>
  <c r="E44" i="3" s="1"/>
  <c r="F49" i="1"/>
  <c r="D43" i="3"/>
  <c r="N48" i="1"/>
  <c r="F43" i="3" s="1"/>
  <c r="K50" i="1" l="1"/>
  <c r="E45" i="3" s="1"/>
  <c r="F50" i="1"/>
  <c r="N49" i="1"/>
  <c r="F44" i="3" s="1"/>
  <c r="D44" i="3"/>
  <c r="K51" i="1" l="1"/>
  <c r="E46" i="3" s="1"/>
  <c r="F51" i="1"/>
  <c r="D45" i="3"/>
  <c r="N50" i="1"/>
  <c r="F45" i="3" s="1"/>
  <c r="K52" i="1" l="1"/>
  <c r="E47" i="3" s="1"/>
  <c r="F52" i="1"/>
  <c r="N51" i="1"/>
  <c r="F46" i="3" s="1"/>
  <c r="D46" i="3"/>
  <c r="K53" i="1" l="1"/>
  <c r="E48" i="3" s="1"/>
  <c r="F53" i="1"/>
  <c r="N52" i="1"/>
  <c r="F47" i="3" s="1"/>
  <c r="D47" i="3"/>
  <c r="K54" i="1" l="1"/>
  <c r="E49" i="3" s="1"/>
  <c r="F54" i="1"/>
  <c r="D48" i="3"/>
  <c r="N53" i="1"/>
  <c r="F48" i="3" s="1"/>
  <c r="K55" i="1" l="1"/>
  <c r="E50" i="3" s="1"/>
  <c r="N54" i="1"/>
  <c r="F49" i="3" s="1"/>
  <c r="D49" i="3"/>
  <c r="F55" i="1"/>
  <c r="K56" i="1" l="1"/>
  <c r="F56" i="1"/>
  <c r="N55" i="1"/>
  <c r="F50" i="3" s="1"/>
  <c r="D50" i="3"/>
  <c r="E51" i="3"/>
  <c r="K57" i="1" l="1"/>
  <c r="E52" i="3"/>
  <c r="F57" i="1"/>
  <c r="D51" i="3"/>
  <c r="N56" i="1"/>
  <c r="F51" i="3" s="1"/>
  <c r="K58" i="1" l="1"/>
  <c r="E53" i="3" s="1"/>
  <c r="F58" i="1"/>
  <c r="N57" i="1"/>
  <c r="F52" i="3" s="1"/>
  <c r="D52" i="3"/>
  <c r="K59" i="1" l="1"/>
  <c r="E54" i="3" s="1"/>
  <c r="F59" i="1"/>
  <c r="D53" i="3"/>
  <c r="N58" i="1"/>
  <c r="F53" i="3" s="1"/>
  <c r="K60" i="1" l="1"/>
  <c r="F60" i="1"/>
  <c r="N59" i="1"/>
  <c r="F54" i="3" s="1"/>
  <c r="D54" i="3"/>
  <c r="E55" i="3"/>
  <c r="K61" i="1" l="1"/>
  <c r="E56" i="3"/>
  <c r="F61" i="1"/>
  <c r="N60" i="1"/>
  <c r="F55" i="3" s="1"/>
  <c r="D55" i="3"/>
  <c r="K62" i="1" l="1"/>
  <c r="E57" i="3" s="1"/>
  <c r="F62" i="1"/>
  <c r="N61" i="1"/>
  <c r="F56" i="3" s="1"/>
  <c r="D56" i="3"/>
  <c r="K63" i="1" l="1"/>
  <c r="E58" i="3" s="1"/>
  <c r="N62" i="1"/>
  <c r="F57" i="3" s="1"/>
  <c r="F63" i="1"/>
  <c r="D57" i="3"/>
  <c r="K64" i="1" l="1"/>
  <c r="E59" i="3" s="1"/>
  <c r="F64" i="1"/>
  <c r="N63" i="1"/>
  <c r="F58" i="3" s="1"/>
  <c r="D58" i="3"/>
  <c r="K65" i="1" l="1"/>
  <c r="E60" i="3" s="1"/>
  <c r="F65" i="1"/>
  <c r="D59" i="3"/>
  <c r="N64" i="1"/>
  <c r="F59" i="3" s="1"/>
  <c r="K66" i="1" l="1"/>
  <c r="F66" i="1"/>
  <c r="E61" i="3"/>
  <c r="N65" i="1"/>
  <c r="F60" i="3" s="1"/>
  <c r="D60" i="3"/>
  <c r="K67" i="1" l="1"/>
  <c r="E62" i="3" s="1"/>
  <c r="F67" i="1"/>
  <c r="D61" i="3"/>
  <c r="N66" i="1"/>
  <c r="F61" i="3" s="1"/>
  <c r="K68" i="1" l="1"/>
  <c r="E63" i="3" s="1"/>
  <c r="F68" i="1"/>
  <c r="N67" i="1"/>
  <c r="F62" i="3" s="1"/>
  <c r="D62" i="3"/>
  <c r="K69" i="1" l="1"/>
  <c r="E64" i="3" s="1"/>
  <c r="F69" i="1"/>
  <c r="N68" i="1"/>
  <c r="F63" i="3" s="1"/>
  <c r="D63" i="3"/>
  <c r="K70" i="1" l="1"/>
  <c r="E65" i="3" s="1"/>
  <c r="D64" i="3"/>
  <c r="F70" i="1"/>
  <c r="N69" i="1"/>
  <c r="F64" i="3" s="1"/>
  <c r="K71" i="1" l="1"/>
  <c r="E66" i="3" s="1"/>
  <c r="D65" i="3"/>
  <c r="N70" i="1"/>
  <c r="F65" i="3" s="1"/>
  <c r="F71" i="1"/>
  <c r="K72" i="1" l="1"/>
  <c r="E67" i="3" s="1"/>
  <c r="D66" i="3"/>
  <c r="N71" i="1"/>
  <c r="F66" i="3" s="1"/>
  <c r="F72" i="1"/>
  <c r="K73" i="1" l="1"/>
  <c r="D67" i="3"/>
  <c r="F73" i="1"/>
  <c r="N72" i="1"/>
  <c r="F67" i="3" s="1"/>
  <c r="E68" i="3"/>
  <c r="K74" i="1" l="1"/>
  <c r="E69" i="3" s="1"/>
  <c r="D68" i="3"/>
  <c r="N73" i="1"/>
  <c r="F68" i="3" s="1"/>
  <c r="F74" i="1"/>
  <c r="K75" i="1" l="1"/>
  <c r="E70" i="3" s="1"/>
  <c r="D69" i="3"/>
  <c r="F75" i="1"/>
  <c r="N74" i="1"/>
  <c r="F69" i="3" s="1"/>
  <c r="K76" i="1" l="1"/>
  <c r="E71" i="3" s="1"/>
  <c r="F76" i="1"/>
  <c r="D70" i="3"/>
  <c r="N75" i="1"/>
  <c r="F70" i="3" s="1"/>
  <c r="K77" i="1" l="1"/>
  <c r="E72" i="3" s="1"/>
  <c r="D71" i="3"/>
  <c r="F77" i="1"/>
  <c r="N76" i="1"/>
  <c r="F71" i="3" s="1"/>
  <c r="K78" i="1" l="1"/>
  <c r="N77" i="1"/>
  <c r="F72" i="3" s="1"/>
  <c r="E73" i="3"/>
  <c r="D72" i="3"/>
  <c r="F78" i="1"/>
  <c r="K79" i="1" l="1"/>
  <c r="E74" i="3" s="1"/>
  <c r="D73" i="3"/>
  <c r="F79" i="1"/>
  <c r="N78" i="1"/>
  <c r="F73" i="3" s="1"/>
  <c r="K80" i="1" l="1"/>
  <c r="E75" i="3" s="1"/>
  <c r="D74" i="3"/>
  <c r="N79" i="1"/>
  <c r="F74" i="3" s="1"/>
  <c r="F80" i="1"/>
  <c r="K81" i="1" l="1"/>
  <c r="D75" i="3"/>
  <c r="F81" i="1"/>
  <c r="N80" i="1"/>
  <c r="F75" i="3" s="1"/>
  <c r="E76" i="3"/>
  <c r="K82" i="1" l="1"/>
  <c r="D76" i="3"/>
  <c r="E77" i="3"/>
  <c r="F82" i="1"/>
  <c r="N81" i="1"/>
  <c r="F76" i="3" s="1"/>
  <c r="K83" i="1" l="1"/>
  <c r="E78" i="3" s="1"/>
  <c r="D77" i="3"/>
  <c r="F83" i="1"/>
  <c r="N82" i="1"/>
  <c r="F77" i="3" s="1"/>
  <c r="K84" i="1" l="1"/>
  <c r="D78" i="3"/>
  <c r="F84" i="1"/>
  <c r="E79" i="3"/>
  <c r="N83" i="1"/>
  <c r="F78" i="3" s="1"/>
  <c r="K85" i="1" l="1"/>
  <c r="E80" i="3" s="1"/>
  <c r="D79" i="3"/>
  <c r="F85" i="1"/>
  <c r="N84" i="1"/>
  <c r="F79" i="3" s="1"/>
  <c r="K86" i="1" l="1"/>
  <c r="D80" i="3"/>
  <c r="F86" i="1"/>
  <c r="N85" i="1"/>
  <c r="F80" i="3" s="1"/>
  <c r="K87" i="1" l="1"/>
  <c r="E81" i="3"/>
  <c r="E82" i="3"/>
  <c r="F87" i="1"/>
  <c r="K88" i="1" s="1"/>
  <c r="N86" i="1"/>
  <c r="F81" i="3" s="1"/>
  <c r="D81" i="3"/>
  <c r="D82" i="3" l="1"/>
  <c r="F88" i="1"/>
  <c r="K89" i="1" s="1"/>
  <c r="E83" i="3"/>
  <c r="N87" i="1"/>
  <c r="F82" i="3" s="1"/>
  <c r="F89" i="1" l="1"/>
  <c r="K90" i="1" s="1"/>
  <c r="D83" i="3"/>
  <c r="E84" i="3"/>
  <c r="N88" i="1"/>
  <c r="F83" i="3" s="1"/>
  <c r="E85" i="3" l="1"/>
  <c r="D84" i="3"/>
  <c r="F90" i="1"/>
  <c r="K91" i="1" s="1"/>
  <c r="N89" i="1"/>
  <c r="F84" i="3" s="1"/>
  <c r="N90" i="1" l="1"/>
  <c r="F85" i="3" s="1"/>
  <c r="E86" i="3"/>
  <c r="D85" i="3"/>
  <c r="F91" i="1"/>
  <c r="K92" i="1" s="1"/>
  <c r="D86" i="3" l="1"/>
  <c r="N91" i="1"/>
  <c r="F86" i="3" s="1"/>
  <c r="E87" i="3"/>
  <c r="F92" i="1"/>
  <c r="K93" i="1" s="1"/>
  <c r="N92" i="1" l="1"/>
  <c r="F87" i="3" s="1"/>
  <c r="E88" i="3"/>
  <c r="D87" i="3"/>
  <c r="F93" i="1"/>
  <c r="K94" i="1" s="1"/>
  <c r="D88" i="3" l="1"/>
  <c r="E89" i="3"/>
  <c r="F94" i="1"/>
  <c r="K95" i="1" s="1"/>
  <c r="N93" i="1"/>
  <c r="F88" i="3" s="1"/>
  <c r="N94" i="1" l="1"/>
  <c r="F89" i="3" s="1"/>
  <c r="D89" i="3"/>
  <c r="F95" i="1"/>
  <c r="K96" i="1" s="1"/>
  <c r="E90" i="3"/>
  <c r="D90" i="3" l="1"/>
  <c r="N95" i="1"/>
  <c r="F90" i="3" s="1"/>
  <c r="E91" i="3"/>
  <c r="F96" i="1"/>
  <c r="K97" i="1" s="1"/>
  <c r="N96" i="1" l="1"/>
  <c r="F91" i="3" s="1"/>
  <c r="D91" i="3"/>
  <c r="E92" i="3"/>
  <c r="F97" i="1"/>
  <c r="K98" i="1" s="1"/>
  <c r="D92" i="3" l="1"/>
  <c r="E93" i="3"/>
  <c r="F98" i="1"/>
  <c r="K99" i="1" s="1"/>
  <c r="N97" i="1"/>
  <c r="F92" i="3" s="1"/>
  <c r="N98" i="1" l="1"/>
  <c r="F93" i="3" s="1"/>
  <c r="D93" i="3"/>
  <c r="F99" i="1"/>
  <c r="K100" i="1" s="1"/>
  <c r="E94" i="3"/>
  <c r="D94" i="3" l="1"/>
  <c r="N99" i="1"/>
  <c r="F94" i="3" s="1"/>
  <c r="E95" i="3"/>
  <c r="F100" i="1"/>
  <c r="K101" i="1" s="1"/>
  <c r="N100" i="1" l="1"/>
  <c r="F95" i="3" s="1"/>
  <c r="D95" i="3"/>
  <c r="E96" i="3"/>
  <c r="F101" i="1"/>
  <c r="K102" i="1" s="1"/>
  <c r="D96" i="3" l="1"/>
  <c r="E97" i="3"/>
  <c r="F102" i="1"/>
  <c r="K103" i="1" s="1"/>
  <c r="N101" i="1"/>
  <c r="F96" i="3" s="1"/>
  <c r="N102" i="1" l="1"/>
  <c r="F97" i="3" s="1"/>
  <c r="D97" i="3"/>
  <c r="F103" i="1"/>
  <c r="K104" i="1" s="1"/>
  <c r="E98" i="3"/>
  <c r="D98" i="3" l="1"/>
  <c r="N103" i="1"/>
  <c r="F98" i="3" s="1"/>
  <c r="E99" i="3"/>
  <c r="F104" i="1"/>
  <c r="K105" i="1" s="1"/>
  <c r="N104" i="1" l="1"/>
  <c r="F99" i="3" s="1"/>
  <c r="D99" i="3"/>
  <c r="E100" i="3"/>
  <c r="F105" i="1"/>
  <c r="K106" i="1" s="1"/>
  <c r="D100" i="3" l="1"/>
  <c r="E101" i="3"/>
  <c r="F106" i="1"/>
  <c r="K107" i="1" s="1"/>
  <c r="N105" i="1"/>
  <c r="F100" i="3" s="1"/>
  <c r="N106" i="1" l="1"/>
  <c r="F101" i="3" s="1"/>
  <c r="D101" i="3"/>
  <c r="F107" i="1"/>
  <c r="K108" i="1" s="1"/>
  <c r="E102" i="3"/>
  <c r="D102" i="3" l="1"/>
  <c r="N107" i="1"/>
  <c r="F102" i="3" s="1"/>
  <c r="E103" i="3"/>
  <c r="F108" i="1"/>
  <c r="K109" i="1" s="1"/>
  <c r="N108" i="1" l="1"/>
  <c r="F103" i="3" s="1"/>
  <c r="D103" i="3"/>
  <c r="E104" i="3"/>
  <c r="F109" i="1"/>
  <c r="K110" i="1" s="1"/>
  <c r="D104" i="3" l="1"/>
  <c r="E105" i="3"/>
  <c r="F110" i="1"/>
  <c r="K111" i="1" s="1"/>
  <c r="N109" i="1"/>
  <c r="F104" i="3" s="1"/>
  <c r="N110" i="1" l="1"/>
  <c r="F105" i="3" s="1"/>
  <c r="D105" i="3"/>
  <c r="F111" i="1"/>
  <c r="K112" i="1" s="1"/>
  <c r="E106" i="3"/>
  <c r="D106" i="3" l="1"/>
  <c r="N111" i="1"/>
  <c r="F106" i="3" s="1"/>
  <c r="E107" i="3"/>
  <c r="F112" i="1"/>
  <c r="K113" i="1" s="1"/>
  <c r="N112" i="1" l="1"/>
  <c r="F107" i="3" s="1"/>
  <c r="D107" i="3"/>
  <c r="E108" i="3"/>
  <c r="F113" i="1"/>
  <c r="K114" i="1" s="1"/>
  <c r="D108" i="3" l="1"/>
  <c r="E109" i="3"/>
  <c r="F114" i="1"/>
  <c r="K115" i="1" s="1"/>
  <c r="N113" i="1"/>
  <c r="F108" i="3" s="1"/>
  <c r="D109" i="3" l="1"/>
  <c r="E110" i="3"/>
  <c r="F115" i="1"/>
  <c r="K116" i="1" s="1"/>
  <c r="N114" i="1"/>
  <c r="F109" i="3" s="1"/>
  <c r="D110" i="3" l="1"/>
  <c r="E111" i="3"/>
  <c r="F116" i="1"/>
  <c r="K117" i="1" s="1"/>
  <c r="N115" i="1"/>
  <c r="F110" i="3" s="1"/>
  <c r="D111" i="3" l="1"/>
  <c r="E112" i="3"/>
  <c r="F117" i="1"/>
  <c r="K118" i="1" s="1"/>
  <c r="N116" i="1"/>
  <c r="F111" i="3" s="1"/>
  <c r="D112" i="3" l="1"/>
  <c r="N117" i="1"/>
  <c r="F112" i="3" s="1"/>
  <c r="E113" i="3"/>
  <c r="F118" i="1"/>
  <c r="K119" i="1" s="1"/>
  <c r="D113" i="3" l="1"/>
  <c r="N118" i="1"/>
  <c r="F113" i="3" s="1"/>
  <c r="E114" i="3"/>
  <c r="F119" i="1"/>
  <c r="K120" i="1" s="1"/>
  <c r="D114" i="3" l="1"/>
  <c r="F120" i="1"/>
  <c r="K121" i="1" s="1"/>
  <c r="N119" i="1"/>
  <c r="F114" i="3" s="1"/>
  <c r="E115" i="3"/>
  <c r="D115" i="3" l="1"/>
  <c r="F121" i="1"/>
  <c r="K122" i="1" s="1"/>
  <c r="N120" i="1"/>
  <c r="F115" i="3" s="1"/>
  <c r="E116" i="3"/>
  <c r="D116" i="3" l="1"/>
  <c r="F122" i="1"/>
  <c r="K123" i="1" s="1"/>
  <c r="N121" i="1"/>
  <c r="F116" i="3" s="1"/>
  <c r="E117" i="3"/>
  <c r="D117" i="3" l="1"/>
  <c r="E118" i="3"/>
  <c r="F123" i="1"/>
  <c r="K124" i="1" s="1"/>
  <c r="N122" i="1"/>
  <c r="F117" i="3" s="1"/>
  <c r="D118" i="3" l="1"/>
  <c r="E119" i="3"/>
  <c r="F124" i="1"/>
  <c r="K125" i="1" s="1"/>
  <c r="N123" i="1"/>
  <c r="F118" i="3" s="1"/>
  <c r="D119" i="3" l="1"/>
  <c r="E120" i="3"/>
  <c r="F125" i="1"/>
  <c r="K126" i="1" s="1"/>
  <c r="N124" i="1"/>
  <c r="F119" i="3" s="1"/>
  <c r="D120" i="3" l="1"/>
  <c r="N125" i="1"/>
  <c r="F120" i="3" s="1"/>
  <c r="E121" i="3"/>
  <c r="F126" i="1"/>
  <c r="K127" i="1" s="1"/>
  <c r="F127" i="1" l="1"/>
  <c r="K128" i="1" s="1"/>
  <c r="N126" i="1"/>
  <c r="F121" i="3" s="1"/>
  <c r="E122" i="3"/>
  <c r="D121" i="3"/>
  <c r="E123" i="3" l="1"/>
  <c r="N127" i="1"/>
  <c r="F122" i="3" s="1"/>
  <c r="F128" i="1"/>
  <c r="K129" i="1" s="1"/>
  <c r="D122" i="3"/>
  <c r="F129" i="1" l="1"/>
  <c r="K130" i="1" s="1"/>
  <c r="N128" i="1"/>
  <c r="F123" i="3" s="1"/>
  <c r="E124" i="3"/>
  <c r="D123" i="3"/>
  <c r="E125" i="3" l="1"/>
  <c r="N129" i="1"/>
  <c r="F124" i="3" s="1"/>
  <c r="F130" i="1"/>
  <c r="K131" i="1" s="1"/>
  <c r="D124" i="3"/>
  <c r="F131" i="1" l="1"/>
  <c r="K132" i="1" s="1"/>
  <c r="D125" i="3"/>
  <c r="E126" i="3"/>
  <c r="N130" i="1"/>
  <c r="F125" i="3" s="1"/>
  <c r="E127" i="3" l="1"/>
  <c r="N131" i="1"/>
  <c r="F126" i="3" s="1"/>
  <c r="F132" i="1"/>
  <c r="K133" i="1" s="1"/>
  <c r="D126" i="3"/>
  <c r="F133" i="1" l="1"/>
  <c r="K134" i="1" s="1"/>
  <c r="D127" i="3"/>
  <c r="E128" i="3"/>
  <c r="N132" i="1"/>
  <c r="F127" i="3" s="1"/>
  <c r="E129" i="3" l="1"/>
  <c r="N133" i="1"/>
  <c r="F128" i="3" s="1"/>
  <c r="F134" i="1"/>
  <c r="K135" i="1" s="1"/>
  <c r="D128" i="3"/>
  <c r="F135" i="1" l="1"/>
  <c r="K136" i="1" s="1"/>
  <c r="D129" i="3"/>
  <c r="E130" i="3"/>
  <c r="N134" i="1"/>
  <c r="F129" i="3" s="1"/>
  <c r="E131" i="3" l="1"/>
  <c r="N135" i="1"/>
  <c r="F130" i="3" s="1"/>
  <c r="F136" i="1"/>
  <c r="K137" i="1" s="1"/>
  <c r="D130" i="3"/>
  <c r="F137" i="1" l="1"/>
  <c r="K138" i="1" s="1"/>
  <c r="D131" i="3"/>
  <c r="E132" i="3"/>
  <c r="N136" i="1"/>
  <c r="F131" i="3" s="1"/>
  <c r="E133" i="3" l="1"/>
  <c r="N137" i="1"/>
  <c r="F132" i="3" s="1"/>
  <c r="F138" i="1"/>
  <c r="K139" i="1" s="1"/>
  <c r="D132" i="3"/>
  <c r="F139" i="1" l="1"/>
  <c r="K140" i="1" s="1"/>
  <c r="D133" i="3"/>
  <c r="E134" i="3"/>
  <c r="N138" i="1"/>
  <c r="F133" i="3" s="1"/>
  <c r="E135" i="3" l="1"/>
  <c r="N139" i="1"/>
  <c r="F134" i="3" s="1"/>
  <c r="F140" i="1"/>
  <c r="K141" i="1" s="1"/>
  <c r="D134" i="3"/>
  <c r="F141" i="1" l="1"/>
  <c r="K142" i="1" s="1"/>
  <c r="D135" i="3"/>
  <c r="E136" i="3"/>
  <c r="N140" i="1"/>
  <c r="F135" i="3" s="1"/>
  <c r="E137" i="3" l="1"/>
  <c r="D136" i="3"/>
  <c r="F142" i="1"/>
  <c r="K143" i="1" s="1"/>
  <c r="N141" i="1"/>
  <c r="F136" i="3" s="1"/>
  <c r="F143" i="1" l="1"/>
  <c r="K144" i="1" s="1"/>
  <c r="D137" i="3"/>
  <c r="E138" i="3"/>
  <c r="N142" i="1"/>
  <c r="F137" i="3" s="1"/>
  <c r="E139" i="3" l="1"/>
  <c r="F144" i="1"/>
  <c r="K145" i="1" s="1"/>
  <c r="D138" i="3"/>
  <c r="N143" i="1"/>
  <c r="F138" i="3" s="1"/>
  <c r="F145" i="1" l="1"/>
  <c r="K146" i="1" s="1"/>
  <c r="N144" i="1"/>
  <c r="F139" i="3" s="1"/>
  <c r="E140" i="3"/>
  <c r="D139" i="3"/>
  <c r="E141" i="3" l="1"/>
  <c r="D140" i="3"/>
  <c r="F146" i="1"/>
  <c r="K147" i="1" s="1"/>
  <c r="N145" i="1"/>
  <c r="F140" i="3" s="1"/>
  <c r="F147" i="1" l="1"/>
  <c r="K148" i="1" s="1"/>
  <c r="D141" i="3"/>
  <c r="E142" i="3"/>
  <c r="N146" i="1"/>
  <c r="F141" i="3" s="1"/>
  <c r="E143" i="3" l="1"/>
  <c r="F148" i="1"/>
  <c r="K149" i="1" s="1"/>
  <c r="D142" i="3"/>
  <c r="N147" i="1"/>
  <c r="F142" i="3" s="1"/>
  <c r="F149" i="1" l="1"/>
  <c r="K150" i="1" s="1"/>
  <c r="N148" i="1"/>
  <c r="F143" i="3" s="1"/>
  <c r="E144" i="3"/>
  <c r="D143" i="3"/>
  <c r="E145" i="3" l="1"/>
  <c r="D144" i="3"/>
  <c r="F150" i="1"/>
  <c r="K151" i="1" s="1"/>
  <c r="N149" i="1"/>
  <c r="F144" i="3" s="1"/>
  <c r="F151" i="1" l="1"/>
  <c r="K152" i="1" s="1"/>
  <c r="D145" i="3"/>
  <c r="E146" i="3"/>
  <c r="N150" i="1"/>
  <c r="F145" i="3" s="1"/>
  <c r="E147" i="3" l="1"/>
  <c r="F152" i="1"/>
  <c r="K153" i="1" s="1"/>
  <c r="D146" i="3"/>
  <c r="N151" i="1"/>
  <c r="F146" i="3" s="1"/>
  <c r="F153" i="1" l="1"/>
  <c r="K154" i="1" s="1"/>
  <c r="N152" i="1"/>
  <c r="F147" i="3" s="1"/>
  <c r="E148" i="3"/>
  <c r="D147" i="3"/>
  <c r="E149" i="3" l="1"/>
  <c r="D148" i="3"/>
  <c r="F154" i="1"/>
  <c r="K155" i="1" s="1"/>
  <c r="N153" i="1"/>
  <c r="F148" i="3" s="1"/>
  <c r="F155" i="1" l="1"/>
  <c r="K156" i="1" s="1"/>
  <c r="D149" i="3"/>
  <c r="E150" i="3"/>
  <c r="N154" i="1"/>
  <c r="F149" i="3" s="1"/>
  <c r="E151" i="3" l="1"/>
  <c r="F156" i="1"/>
  <c r="K157" i="1" s="1"/>
  <c r="D150" i="3"/>
  <c r="N155" i="1"/>
  <c r="F150" i="3" s="1"/>
  <c r="F157" i="1" l="1"/>
  <c r="K158" i="1" s="1"/>
  <c r="N156" i="1"/>
  <c r="F151" i="3" s="1"/>
  <c r="E152" i="3"/>
  <c r="D151" i="3"/>
  <c r="E153" i="3" l="1"/>
  <c r="D152" i="3"/>
  <c r="F158" i="1"/>
  <c r="K159" i="1" s="1"/>
  <c r="N157" i="1"/>
  <c r="F152" i="3" s="1"/>
  <c r="F159" i="1" l="1"/>
  <c r="K160" i="1" s="1"/>
  <c r="D153" i="3"/>
  <c r="E154" i="3"/>
  <c r="N158" i="1"/>
  <c r="F153" i="3" s="1"/>
  <c r="E155" i="3" l="1"/>
  <c r="F160" i="1"/>
  <c r="K161" i="1" s="1"/>
  <c r="D154" i="3"/>
  <c r="N159" i="1"/>
  <c r="F154" i="3" s="1"/>
  <c r="F161" i="1" l="1"/>
  <c r="K162" i="1" s="1"/>
  <c r="N160" i="1"/>
  <c r="F155" i="3" s="1"/>
  <c r="E156" i="3"/>
  <c r="D155" i="3"/>
  <c r="E157" i="3" l="1"/>
  <c r="D156" i="3"/>
  <c r="F162" i="1"/>
  <c r="K163" i="1" s="1"/>
  <c r="N161" i="1"/>
  <c r="F156" i="3" s="1"/>
  <c r="F163" i="1" l="1"/>
  <c r="K164" i="1" s="1"/>
  <c r="D157" i="3"/>
  <c r="E158" i="3"/>
  <c r="N162" i="1"/>
  <c r="F157" i="3" s="1"/>
  <c r="E159" i="3" l="1"/>
  <c r="F164" i="1"/>
  <c r="K165" i="1" s="1"/>
  <c r="D158" i="3"/>
  <c r="N163" i="1"/>
  <c r="F158" i="3" s="1"/>
  <c r="F165" i="1" l="1"/>
  <c r="K166" i="1" s="1"/>
  <c r="N164" i="1"/>
  <c r="F159" i="3" s="1"/>
  <c r="E160" i="3"/>
  <c r="D159" i="3"/>
  <c r="E161" i="3" l="1"/>
  <c r="D160" i="3"/>
  <c r="F166" i="1"/>
  <c r="K167" i="1" s="1"/>
  <c r="N165" i="1"/>
  <c r="F160" i="3" s="1"/>
  <c r="D161" i="3" l="1"/>
  <c r="F167" i="1"/>
  <c r="K168" i="1" s="1"/>
  <c r="E162" i="3"/>
  <c r="N166" i="1"/>
  <c r="F161" i="3" s="1"/>
  <c r="E163" i="3" l="1"/>
  <c r="F168" i="1"/>
  <c r="K169" i="1" s="1"/>
  <c r="D162" i="3"/>
  <c r="N167" i="1"/>
  <c r="F162" i="3" s="1"/>
  <c r="D163" i="3" l="1"/>
  <c r="F169" i="1"/>
  <c r="K170" i="1" s="1"/>
  <c r="E164" i="3"/>
  <c r="N168" i="1"/>
  <c r="F163" i="3" s="1"/>
  <c r="E165" i="3" l="1"/>
  <c r="D164" i="3"/>
  <c r="F170" i="1"/>
  <c r="K171" i="1" s="1"/>
  <c r="N169" i="1"/>
  <c r="F164" i="3" s="1"/>
  <c r="D165" i="3" l="1"/>
  <c r="F171" i="1"/>
  <c r="K172" i="1" s="1"/>
  <c r="E166" i="3"/>
  <c r="N170" i="1"/>
  <c r="F165" i="3" s="1"/>
  <c r="E167" i="3" l="1"/>
  <c r="N171" i="1"/>
  <c r="F166" i="3" s="1"/>
  <c r="D166" i="3"/>
  <c r="F172" i="1"/>
  <c r="K173" i="1" s="1"/>
  <c r="D167" i="3" l="1"/>
  <c r="F173" i="1"/>
  <c r="K174" i="1" s="1"/>
  <c r="E168" i="3"/>
  <c r="N172" i="1"/>
  <c r="F167" i="3" s="1"/>
  <c r="E169" i="3" l="1"/>
  <c r="D168" i="3"/>
  <c r="F174" i="1"/>
  <c r="K175" i="1" s="1"/>
  <c r="N173" i="1"/>
  <c r="F168" i="3" s="1"/>
  <c r="D169" i="3" l="1"/>
  <c r="F175" i="1"/>
  <c r="K176" i="1" s="1"/>
  <c r="E170" i="3"/>
  <c r="N174" i="1"/>
  <c r="F169" i="3" s="1"/>
  <c r="E171" i="3" l="1"/>
  <c r="F176" i="1"/>
  <c r="K177" i="1" s="1"/>
  <c r="D170" i="3"/>
  <c r="N175" i="1"/>
  <c r="F170" i="3" s="1"/>
  <c r="N176" i="1" l="1"/>
  <c r="F171" i="3" s="1"/>
  <c r="E172" i="3"/>
  <c r="D171" i="3"/>
  <c r="F177" i="1"/>
  <c r="K178" i="1" s="1"/>
  <c r="E173" i="3" l="1"/>
  <c r="N177" i="1"/>
  <c r="F172" i="3" s="1"/>
  <c r="F178" i="1"/>
  <c r="K179" i="1" s="1"/>
  <c r="D172" i="3"/>
  <c r="N178" i="1" l="1"/>
  <c r="F173" i="3" s="1"/>
  <c r="E174" i="3"/>
  <c r="F179" i="1"/>
  <c r="K180" i="1" s="1"/>
  <c r="D173" i="3"/>
  <c r="E175" i="3" l="1"/>
  <c r="N179" i="1"/>
  <c r="F174" i="3" s="1"/>
  <c r="D174" i="3"/>
  <c r="F180" i="1"/>
  <c r="K181" i="1" s="1"/>
  <c r="N180" i="1" l="1"/>
  <c r="F175" i="3" s="1"/>
  <c r="E176" i="3"/>
  <c r="D175" i="3"/>
  <c r="F181" i="1"/>
  <c r="K182" i="1" s="1"/>
  <c r="E177" i="3" l="1"/>
  <c r="N181" i="1"/>
  <c r="F176" i="3" s="1"/>
  <c r="F182" i="1"/>
  <c r="K183" i="1" s="1"/>
  <c r="D176" i="3"/>
  <c r="N182" i="1" l="1"/>
  <c r="F177" i="3" s="1"/>
  <c r="E178" i="3"/>
  <c r="F183" i="1"/>
  <c r="K184" i="1" s="1"/>
  <c r="D177" i="3"/>
  <c r="E179" i="3" l="1"/>
  <c r="F184" i="1"/>
  <c r="K185" i="1" s="1"/>
  <c r="D178" i="3"/>
  <c r="N183" i="1"/>
  <c r="F178" i="3" s="1"/>
  <c r="F185" i="1" l="1"/>
  <c r="K186" i="1" s="1"/>
  <c r="D179" i="3"/>
  <c r="E180" i="3"/>
  <c r="N184" i="1"/>
  <c r="F179" i="3" s="1"/>
  <c r="E181" i="3" l="1"/>
  <c r="D180" i="3"/>
  <c r="F186" i="1"/>
  <c r="K187" i="1" s="1"/>
  <c r="N185" i="1"/>
  <c r="F180" i="3" s="1"/>
  <c r="D181" i="3" l="1"/>
  <c r="F187" i="1"/>
  <c r="K188" i="1" s="1"/>
  <c r="N186" i="1"/>
  <c r="F181" i="3" s="1"/>
  <c r="E182" i="3"/>
  <c r="F188" i="1" l="1"/>
  <c r="K189" i="1" s="1"/>
  <c r="E183" i="3"/>
  <c r="D182" i="3"/>
  <c r="N187" i="1"/>
  <c r="F182" i="3" s="1"/>
  <c r="F189" i="1" l="1"/>
  <c r="K190" i="1" s="1"/>
  <c r="D183" i="3"/>
  <c r="E184" i="3"/>
  <c r="N188" i="1"/>
  <c r="F183" i="3" s="1"/>
  <c r="E185" i="3" l="1"/>
  <c r="F190" i="1"/>
  <c r="K191" i="1" s="1"/>
  <c r="D184" i="3"/>
  <c r="N189" i="1"/>
  <c r="F184" i="3" s="1"/>
  <c r="N190" i="1" l="1"/>
  <c r="F185" i="3" s="1"/>
  <c r="E186" i="3"/>
  <c r="F191" i="1"/>
  <c r="K192" i="1" s="1"/>
  <c r="D185" i="3"/>
  <c r="E187" i="3" l="1"/>
  <c r="F192" i="1"/>
  <c r="K193" i="1" s="1"/>
  <c r="D186" i="3"/>
  <c r="N191" i="1"/>
  <c r="F186" i="3" s="1"/>
  <c r="D187" i="3" l="1"/>
  <c r="N192" i="1"/>
  <c r="F187" i="3" s="1"/>
  <c r="E188" i="3"/>
  <c r="F193" i="1"/>
  <c r="K194" i="1" s="1"/>
  <c r="E189" i="3" l="1"/>
  <c r="F194" i="1"/>
  <c r="K195" i="1" s="1"/>
  <c r="D188" i="3"/>
  <c r="N193" i="1"/>
  <c r="F188" i="3" s="1"/>
  <c r="E190" i="3" l="1"/>
  <c r="F195" i="1"/>
  <c r="K196" i="1" s="1"/>
  <c r="N194" i="1"/>
  <c r="F189" i="3" s="1"/>
  <c r="D189" i="3"/>
  <c r="D190" i="3" l="1"/>
  <c r="E191" i="3"/>
  <c r="F196" i="1"/>
  <c r="K197" i="1" s="1"/>
  <c r="N195" i="1"/>
  <c r="F190" i="3" s="1"/>
  <c r="D191" i="3" l="1"/>
  <c r="N196" i="1"/>
  <c r="F191" i="3" s="1"/>
  <c r="E192" i="3"/>
  <c r="F197" i="1"/>
  <c r="K198" i="1" s="1"/>
  <c r="E193" i="3" l="1"/>
  <c r="F198" i="1"/>
  <c r="K199" i="1" s="1"/>
  <c r="D192" i="3"/>
  <c r="N197" i="1"/>
  <c r="F192" i="3" s="1"/>
  <c r="N198" i="1" l="1"/>
  <c r="F193" i="3" s="1"/>
  <c r="E194" i="3"/>
  <c r="F199" i="1"/>
  <c r="K200" i="1" s="1"/>
  <c r="D193" i="3"/>
  <c r="E195" i="3" l="1"/>
  <c r="F200" i="1"/>
  <c r="K201" i="1" s="1"/>
  <c r="D194" i="3"/>
  <c r="N199" i="1"/>
  <c r="F194" i="3" s="1"/>
  <c r="D195" i="3" l="1"/>
  <c r="N200" i="1"/>
  <c r="F195" i="3" s="1"/>
  <c r="E196" i="3"/>
  <c r="F201" i="1"/>
  <c r="K202" i="1" s="1"/>
  <c r="D196" i="3" l="1"/>
  <c r="E197" i="3"/>
  <c r="N201" i="1"/>
  <c r="F196" i="3" s="1"/>
  <c r="F202" i="1"/>
  <c r="K203" i="1" s="1"/>
  <c r="E198" i="3" l="1"/>
  <c r="N202" i="1"/>
  <c r="F197" i="3" s="1"/>
  <c r="F203" i="1"/>
  <c r="K204" i="1" s="1"/>
  <c r="D197" i="3"/>
  <c r="N203" i="1" l="1"/>
  <c r="F198" i="3" s="1"/>
  <c r="E199" i="3"/>
  <c r="F204" i="1"/>
  <c r="K205" i="1" s="1"/>
  <c r="D198" i="3"/>
  <c r="F205" i="1" l="1"/>
  <c r="K206" i="1" s="1"/>
  <c r="D199" i="3"/>
  <c r="N204" i="1"/>
  <c r="F199" i="3" s="1"/>
  <c r="E200" i="3"/>
  <c r="N205" i="1" l="1"/>
  <c r="F200" i="3" s="1"/>
  <c r="D200" i="3"/>
  <c r="F206" i="1"/>
  <c r="K207" i="1" s="1"/>
  <c r="E201" i="3"/>
  <c r="E202" i="3" l="1"/>
  <c r="N206" i="1"/>
  <c r="F201" i="3" s="1"/>
  <c r="F207" i="1"/>
  <c r="D202" i="3" s="1"/>
  <c r="D201" i="3"/>
  <c r="K208" i="1" l="1"/>
  <c r="E203" i="3" s="1"/>
  <c r="F208" i="1"/>
  <c r="D203" i="3" s="1"/>
  <c r="N207" i="1"/>
  <c r="F202" i="3" s="1"/>
  <c r="K209" i="1" l="1"/>
  <c r="E204" i="3" s="1"/>
  <c r="F209" i="1"/>
  <c r="D204" i="3" s="1"/>
  <c r="N208" i="1"/>
  <c r="F203" i="3" s="1"/>
  <c r="K210" i="1" l="1"/>
  <c r="E205" i="3" s="1"/>
  <c r="N209" i="1"/>
  <c r="F204" i="3" s="1"/>
  <c r="F210" i="1"/>
  <c r="D205" i="3" s="1"/>
  <c r="K211" i="1" l="1"/>
  <c r="E206" i="3" s="1"/>
  <c r="F211" i="1"/>
  <c r="D206" i="3" s="1"/>
  <c r="N210" i="1"/>
  <c r="F205" i="3" s="1"/>
  <c r="K212" i="1" l="1"/>
  <c r="E207" i="3" s="1"/>
  <c r="F212" i="1"/>
  <c r="D207" i="3" s="1"/>
  <c r="N211" i="1"/>
  <c r="F206" i="3" s="1"/>
  <c r="K213" i="1" l="1"/>
  <c r="F213" i="1"/>
  <c r="D208" i="3" s="1"/>
  <c r="N212" i="1"/>
  <c r="F207" i="3" s="1"/>
  <c r="K214" i="1" l="1"/>
  <c r="E208" i="3"/>
  <c r="N213" i="1"/>
  <c r="F208" i="3" s="1"/>
  <c r="F214" i="1"/>
  <c r="D209" i="3" s="1"/>
  <c r="E209" i="3"/>
  <c r="K215" i="1" l="1"/>
  <c r="E210" i="3" s="1"/>
  <c r="F215" i="1"/>
  <c r="D210" i="3" s="1"/>
  <c r="N214" i="1"/>
  <c r="F209" i="3" s="1"/>
  <c r="K216" i="1" l="1"/>
  <c r="E211" i="3" s="1"/>
  <c r="N215" i="1"/>
  <c r="F210" i="3" s="1"/>
  <c r="F216" i="1"/>
  <c r="D211" i="3" s="1"/>
  <c r="K217" i="1" l="1"/>
  <c r="E212" i="3" s="1"/>
  <c r="F217" i="1"/>
  <c r="D212" i="3" s="1"/>
  <c r="N216" i="1"/>
  <c r="F211" i="3" s="1"/>
  <c r="K218" i="1" l="1"/>
  <c r="E213" i="3" s="1"/>
  <c r="N217" i="1"/>
  <c r="F212" i="3" s="1"/>
  <c r="F218" i="1"/>
  <c r="D213" i="3" s="1"/>
  <c r="K219" i="1" l="1"/>
  <c r="E214" i="3" s="1"/>
  <c r="N218" i="1"/>
  <c r="F213" i="3" s="1"/>
  <c r="F219" i="1"/>
  <c r="D214" i="3" s="1"/>
  <c r="K220" i="1" l="1"/>
  <c r="E215" i="3" s="1"/>
  <c r="F220" i="1"/>
  <c r="N219" i="1"/>
  <c r="F214" i="3" s="1"/>
  <c r="K221" i="1" l="1"/>
  <c r="F221" i="1"/>
  <c r="D216" i="3" s="1"/>
  <c r="D215" i="3"/>
  <c r="N220" i="1"/>
  <c r="F215" i="3" s="1"/>
  <c r="K222" i="1" l="1"/>
  <c r="E217" i="3" s="1"/>
  <c r="F222" i="1"/>
  <c r="D217" i="3" s="1"/>
  <c r="E216" i="3"/>
  <c r="N221" i="1"/>
  <c r="F216" i="3" s="1"/>
  <c r="K223" i="1" l="1"/>
  <c r="E218" i="3" s="1"/>
  <c r="F223" i="1"/>
  <c r="D218" i="3" s="1"/>
  <c r="N222" i="1"/>
  <c r="F217" i="3" s="1"/>
  <c r="K224" i="1" l="1"/>
  <c r="F224" i="1"/>
  <c r="D219" i="3" s="1"/>
  <c r="N223" i="1"/>
  <c r="F218" i="3" s="1"/>
  <c r="E219" i="3"/>
  <c r="K225" i="1" l="1"/>
  <c r="F225" i="1"/>
  <c r="D220" i="3" s="1"/>
  <c r="N224" i="1"/>
  <c r="F219" i="3" s="1"/>
  <c r="E220" i="3"/>
  <c r="K226" i="1" l="1"/>
  <c r="F226" i="1"/>
  <c r="D221" i="3" s="1"/>
  <c r="N225" i="1"/>
  <c r="F220" i="3" s="1"/>
  <c r="E221" i="3"/>
  <c r="K227" i="1" l="1"/>
  <c r="F227" i="1"/>
  <c r="D222" i="3" s="1"/>
  <c r="N226" i="1"/>
  <c r="F221" i="3" s="1"/>
  <c r="E222" i="3"/>
  <c r="K228" i="1" l="1"/>
  <c r="F228" i="1"/>
  <c r="D223" i="3" s="1"/>
  <c r="N227" i="1"/>
  <c r="F222" i="3" s="1"/>
  <c r="E223" i="3"/>
  <c r="K229" i="1" l="1"/>
  <c r="F229" i="1"/>
  <c r="D224" i="3" s="1"/>
  <c r="N228" i="1"/>
  <c r="F223" i="3" s="1"/>
  <c r="E224" i="3"/>
  <c r="K230" i="1" l="1"/>
  <c r="F230" i="1"/>
  <c r="D225" i="3" s="1"/>
  <c r="N229" i="1"/>
  <c r="F224" i="3" s="1"/>
  <c r="E225" i="3"/>
  <c r="K231" i="1" l="1"/>
  <c r="F231" i="1"/>
  <c r="D226" i="3" s="1"/>
  <c r="N230" i="1"/>
  <c r="F225" i="3" s="1"/>
  <c r="E226" i="3"/>
  <c r="K232" i="1" l="1"/>
  <c r="F232" i="1"/>
  <c r="D227" i="3" s="1"/>
  <c r="N231" i="1"/>
  <c r="F226" i="3" s="1"/>
  <c r="E227" i="3"/>
  <c r="K233" i="1" l="1"/>
  <c r="F233" i="1"/>
  <c r="D228" i="3" s="1"/>
  <c r="N232" i="1"/>
  <c r="F227" i="3" s="1"/>
  <c r="E228" i="3"/>
  <c r="K234" i="1" l="1"/>
  <c r="F234" i="1"/>
  <c r="D229" i="3" s="1"/>
  <c r="N233" i="1"/>
  <c r="F228" i="3" s="1"/>
  <c r="E229" i="3"/>
  <c r="K235" i="1" l="1"/>
  <c r="F235" i="1"/>
  <c r="D230" i="3" s="1"/>
  <c r="N234" i="1"/>
  <c r="F229" i="3" s="1"/>
  <c r="E230" i="3"/>
  <c r="K236" i="1" l="1"/>
  <c r="F236" i="1"/>
  <c r="D231" i="3" s="1"/>
  <c r="N235" i="1"/>
  <c r="F230" i="3" s="1"/>
  <c r="E231" i="3"/>
  <c r="K237" i="1" l="1"/>
  <c r="E232" i="3" s="1"/>
  <c r="F237" i="1"/>
  <c r="D232" i="3" s="1"/>
  <c r="N236" i="1"/>
  <c r="F231" i="3" s="1"/>
  <c r="K238" i="1" l="1"/>
  <c r="E233" i="3" s="1"/>
  <c r="F238" i="1"/>
  <c r="D233" i="3" s="1"/>
  <c r="N237" i="1"/>
  <c r="F232" i="3" s="1"/>
  <c r="K239" i="1" l="1"/>
  <c r="F239" i="1"/>
  <c r="D234" i="3" s="1"/>
  <c r="N238" i="1"/>
  <c r="F233" i="3" s="1"/>
  <c r="K240" i="1" l="1"/>
  <c r="E235" i="3" s="1"/>
  <c r="E234" i="3"/>
  <c r="F240" i="1"/>
  <c r="D235" i="3" s="1"/>
  <c r="N239" i="1"/>
  <c r="F234" i="3" s="1"/>
  <c r="K241" i="1" l="1"/>
  <c r="F241" i="1"/>
  <c r="D236" i="3" s="1"/>
  <c r="N240" i="1"/>
  <c r="F235" i="3" s="1"/>
  <c r="K242" i="1" l="1"/>
  <c r="E236" i="3"/>
  <c r="F242" i="1"/>
  <c r="D237" i="3" s="1"/>
  <c r="N241" i="1"/>
  <c r="F236" i="3" s="1"/>
  <c r="E237" i="3"/>
  <c r="K243" i="1" l="1"/>
  <c r="F243" i="1"/>
  <c r="D238" i="3" s="1"/>
  <c r="N242" i="1"/>
  <c r="F237" i="3" s="1"/>
  <c r="K244" i="1" l="1"/>
  <c r="E238" i="3"/>
  <c r="F244" i="1"/>
  <c r="D239" i="3" s="1"/>
  <c r="N243" i="1"/>
  <c r="F238" i="3" s="1"/>
  <c r="E239" i="3"/>
  <c r="K245" i="1" l="1"/>
  <c r="E240" i="3" s="1"/>
  <c r="F245" i="1"/>
  <c r="D240" i="3" s="1"/>
  <c r="N244" i="1"/>
  <c r="F239" i="3" s="1"/>
  <c r="K246" i="1" l="1"/>
  <c r="E241" i="3" s="1"/>
  <c r="F246" i="1"/>
  <c r="D241" i="3" s="1"/>
  <c r="N245" i="1"/>
  <c r="F240" i="3" s="1"/>
  <c r="K247" i="1" l="1"/>
  <c r="E242" i="3" s="1"/>
  <c r="F247" i="1"/>
  <c r="D242" i="3" s="1"/>
  <c r="N246" i="1"/>
  <c r="F241" i="3" s="1"/>
  <c r="K248" i="1" l="1"/>
  <c r="E243" i="3" s="1"/>
  <c r="F248" i="1"/>
  <c r="D243" i="3" s="1"/>
  <c r="N247" i="1"/>
  <c r="F242" i="3" s="1"/>
  <c r="K249" i="1" l="1"/>
  <c r="E244" i="3" s="1"/>
  <c r="F249" i="1"/>
  <c r="D244" i="3" s="1"/>
  <c r="N248" i="1"/>
  <c r="F243" i="3" s="1"/>
  <c r="K250" i="1" l="1"/>
  <c r="E245" i="3" s="1"/>
  <c r="F250" i="1"/>
  <c r="D245" i="3" s="1"/>
  <c r="N249" i="1"/>
  <c r="F244" i="3" s="1"/>
  <c r="K251" i="1" l="1"/>
  <c r="E246" i="3" s="1"/>
  <c r="F251" i="1"/>
  <c r="D246" i="3" s="1"/>
  <c r="N250" i="1"/>
  <c r="F245" i="3" s="1"/>
  <c r="K252" i="1" l="1"/>
  <c r="E247" i="3" s="1"/>
  <c r="F252" i="1"/>
  <c r="D247" i="3" s="1"/>
  <c r="N251" i="1"/>
  <c r="F246" i="3" s="1"/>
  <c r="K253" i="1" l="1"/>
  <c r="E248" i="3" s="1"/>
  <c r="F253" i="1"/>
  <c r="D248" i="3" s="1"/>
  <c r="N252" i="1"/>
  <c r="F247" i="3" s="1"/>
  <c r="K254" i="1" l="1"/>
  <c r="F254" i="1"/>
  <c r="D249" i="3" s="1"/>
  <c r="N253" i="1"/>
  <c r="F248" i="3" s="1"/>
  <c r="K255" i="1" l="1"/>
  <c r="E250" i="3" s="1"/>
  <c r="F255" i="1"/>
  <c r="F256" i="1" s="1"/>
  <c r="N254" i="1"/>
  <c r="F249" i="3" s="1"/>
  <c r="E249" i="3"/>
  <c r="K256" i="1" l="1"/>
  <c r="K257" i="1" s="1"/>
  <c r="D250" i="3"/>
  <c r="N255" i="1"/>
  <c r="F250" i="3" s="1"/>
  <c r="F257" i="1"/>
  <c r="D251" i="3"/>
  <c r="E251" i="3" l="1"/>
  <c r="K258" i="1"/>
  <c r="E252" i="3"/>
  <c r="N256" i="1"/>
  <c r="F251" i="3" s="1"/>
  <c r="F258" i="1"/>
  <c r="D252" i="3"/>
  <c r="K259" i="1" l="1"/>
  <c r="N257" i="1"/>
  <c r="F252" i="3" s="1"/>
  <c r="E253" i="3"/>
  <c r="F259" i="1"/>
  <c r="D253" i="3"/>
  <c r="K260" i="1" l="1"/>
  <c r="E254" i="3"/>
  <c r="N258" i="1"/>
  <c r="F253" i="3" s="1"/>
  <c r="F260" i="1"/>
  <c r="D254" i="3"/>
  <c r="K261" i="1" l="1"/>
  <c r="N259" i="1"/>
  <c r="F254" i="3" s="1"/>
  <c r="D255" i="3"/>
  <c r="F261" i="1"/>
  <c r="D256" i="3" s="1"/>
  <c r="N260" i="1"/>
  <c r="F255" i="3" s="1"/>
  <c r="E255" i="3"/>
  <c r="K262" i="1" l="1"/>
  <c r="E257" i="3" s="1"/>
  <c r="E256" i="3"/>
  <c r="F262" i="1"/>
  <c r="D257" i="3" s="1"/>
  <c r="N261" i="1"/>
  <c r="F256" i="3" s="1"/>
  <c r="K263" i="1" l="1"/>
  <c r="E258" i="3" s="1"/>
  <c r="F263" i="1"/>
  <c r="D258" i="3" s="1"/>
  <c r="N262" i="1"/>
  <c r="F257" i="3" s="1"/>
  <c r="K264" i="1" l="1"/>
  <c r="E259" i="3" s="1"/>
  <c r="F264" i="1"/>
  <c r="D259" i="3" s="1"/>
  <c r="N263" i="1"/>
  <c r="F258" i="3" s="1"/>
  <c r="K265" i="1" l="1"/>
  <c r="E260" i="3" s="1"/>
  <c r="F265" i="1"/>
  <c r="D260" i="3" s="1"/>
  <c r="N264" i="1"/>
  <c r="F259" i="3" s="1"/>
  <c r="K266" i="1" l="1"/>
  <c r="E261" i="3" s="1"/>
  <c r="N265" i="1"/>
  <c r="F260" i="3" s="1"/>
  <c r="F266" i="1"/>
  <c r="D261" i="3" s="1"/>
  <c r="K267" i="1" l="1"/>
  <c r="F267" i="1"/>
  <c r="D262" i="3" s="1"/>
  <c r="N266" i="1"/>
  <c r="F261" i="3" s="1"/>
  <c r="K268" i="1" l="1"/>
  <c r="E262" i="3"/>
  <c r="F268" i="1"/>
  <c r="D263" i="3" s="1"/>
  <c r="N267" i="1"/>
  <c r="F262" i="3" s="1"/>
  <c r="K269" i="1" l="1"/>
  <c r="N268" i="1"/>
  <c r="F263" i="3" s="1"/>
  <c r="E263" i="3"/>
  <c r="F269" i="1"/>
  <c r="D264" i="3" s="1"/>
  <c r="E264" i="3"/>
  <c r="K270" i="1" l="1"/>
  <c r="E265" i="3" s="1"/>
  <c r="F270" i="1"/>
  <c r="D265" i="3" s="1"/>
  <c r="N269" i="1"/>
  <c r="F264" i="3" s="1"/>
  <c r="K271" i="1" l="1"/>
  <c r="E266" i="3" s="1"/>
  <c r="F271" i="1"/>
  <c r="D266" i="3" s="1"/>
  <c r="N270" i="1"/>
  <c r="F265" i="3" s="1"/>
  <c r="K272" i="1" l="1"/>
  <c r="E267" i="3" s="1"/>
  <c r="F272" i="1"/>
  <c r="D267" i="3" s="1"/>
  <c r="N271" i="1"/>
  <c r="F266" i="3" s="1"/>
  <c r="K273" i="1" l="1"/>
  <c r="E268" i="3" s="1"/>
  <c r="F273" i="1"/>
  <c r="D268" i="3" s="1"/>
  <c r="N272" i="1"/>
  <c r="F267" i="3" s="1"/>
  <c r="K274" i="1" l="1"/>
  <c r="E269" i="3" s="1"/>
  <c r="F274" i="1"/>
  <c r="D269" i="3" s="1"/>
  <c r="N273" i="1"/>
  <c r="F268" i="3" s="1"/>
  <c r="K275" i="1" l="1"/>
  <c r="E270" i="3" s="1"/>
  <c r="F275" i="1"/>
  <c r="D270" i="3" s="1"/>
  <c r="N274" i="1"/>
  <c r="F269" i="3" s="1"/>
  <c r="K276" i="1" l="1"/>
  <c r="E271" i="3" s="1"/>
  <c r="N275" i="1"/>
  <c r="F270" i="3" s="1"/>
  <c r="F276" i="1"/>
  <c r="D271" i="3" s="1"/>
  <c r="K277" i="1" l="1"/>
  <c r="E272" i="3" s="1"/>
  <c r="F277" i="1"/>
  <c r="D272" i="3" s="1"/>
  <c r="N276" i="1"/>
  <c r="F271" i="3" s="1"/>
  <c r="K278" i="1" l="1"/>
  <c r="E273" i="3" s="1"/>
  <c r="N277" i="1"/>
  <c r="F272" i="3" s="1"/>
  <c r="F278" i="1"/>
  <c r="K279" i="1" l="1"/>
  <c r="D273" i="3"/>
  <c r="F279" i="1"/>
  <c r="D274" i="3" s="1"/>
  <c r="N278" i="1"/>
  <c r="F273" i="3" s="1"/>
  <c r="K280" i="1" l="1"/>
  <c r="E275" i="3" s="1"/>
  <c r="N279" i="1"/>
  <c r="F274" i="3" s="1"/>
  <c r="E274" i="3"/>
  <c r="F280" i="1"/>
  <c r="D275" i="3" s="1"/>
  <c r="K281" i="1" l="1"/>
  <c r="E276" i="3" s="1"/>
  <c r="N280" i="1"/>
  <c r="F275" i="3" s="1"/>
  <c r="F281" i="1"/>
  <c r="D276" i="3" s="1"/>
  <c r="K282" i="1" l="1"/>
  <c r="E277" i="3" s="1"/>
  <c r="N281" i="1"/>
  <c r="F276" i="3" s="1"/>
  <c r="F282" i="1"/>
  <c r="D277" i="3" s="1"/>
  <c r="K283" i="1" l="1"/>
  <c r="E278" i="3" s="1"/>
  <c r="F283" i="1"/>
  <c r="D278" i="3" s="1"/>
  <c r="N282" i="1"/>
  <c r="F277" i="3" s="1"/>
  <c r="K284" i="1" l="1"/>
  <c r="E279" i="3" s="1"/>
  <c r="N283" i="1"/>
  <c r="F278" i="3" s="1"/>
  <c r="F284" i="1"/>
  <c r="D279" i="3" s="1"/>
  <c r="K285" i="1" l="1"/>
  <c r="E280" i="3" s="1"/>
  <c r="N284" i="1"/>
  <c r="F279" i="3" s="1"/>
  <c r="F285" i="1"/>
  <c r="D280" i="3" s="1"/>
  <c r="K286" i="1" l="1"/>
  <c r="E281" i="3" s="1"/>
  <c r="F286" i="1"/>
  <c r="D281" i="3" s="1"/>
  <c r="N285" i="1"/>
  <c r="F280" i="3" s="1"/>
  <c r="K287" i="1" l="1"/>
  <c r="F287" i="1"/>
  <c r="D282" i="3" s="1"/>
  <c r="E282" i="3"/>
  <c r="N286" i="1"/>
  <c r="F281" i="3" s="1"/>
  <c r="K288" i="1" l="1"/>
  <c r="E283" i="3" s="1"/>
  <c r="F288" i="1"/>
  <c r="D283" i="3" s="1"/>
  <c r="N287" i="1"/>
  <c r="F282" i="3" s="1"/>
  <c r="K289" i="1" l="1"/>
  <c r="E284" i="3" s="1"/>
  <c r="F289" i="1"/>
  <c r="D284" i="3" s="1"/>
  <c r="N288" i="1"/>
  <c r="F283" i="3" s="1"/>
  <c r="K290" i="1" l="1"/>
  <c r="E285" i="3" s="1"/>
  <c r="F290" i="1"/>
  <c r="D285" i="3" s="1"/>
  <c r="N289" i="1"/>
  <c r="F284" i="3" s="1"/>
  <c r="K291" i="1" l="1"/>
  <c r="F291" i="1"/>
  <c r="N290" i="1"/>
  <c r="F285" i="3" s="1"/>
  <c r="K292" i="1" l="1"/>
  <c r="E286" i="3"/>
  <c r="D286" i="3"/>
  <c r="F292" i="1"/>
  <c r="N291" i="1"/>
  <c r="F286" i="3" s="1"/>
  <c r="K293" i="1" l="1"/>
  <c r="N292" i="1"/>
  <c r="F287" i="3" s="1"/>
  <c r="E287" i="3"/>
  <c r="F293" i="1"/>
  <c r="D287" i="3"/>
  <c r="K294" i="1" l="1"/>
  <c r="E289" i="3" s="1"/>
  <c r="E288" i="3"/>
  <c r="F294" i="1"/>
  <c r="D288" i="3"/>
  <c r="N293" i="1"/>
  <c r="F288" i="3" s="1"/>
  <c r="K295" i="1" l="1"/>
  <c r="F295" i="1"/>
  <c r="D289" i="3"/>
  <c r="N294" i="1"/>
  <c r="F289" i="3" s="1"/>
  <c r="E290" i="3"/>
  <c r="K296" i="1" l="1"/>
  <c r="F296" i="1"/>
  <c r="D290" i="3"/>
  <c r="N295" i="1"/>
  <c r="F290" i="3" s="1"/>
  <c r="K297" i="1" l="1"/>
  <c r="E292" i="3" s="1"/>
  <c r="D291" i="3"/>
  <c r="F297" i="1"/>
  <c r="K298" i="1" s="1"/>
  <c r="N296" i="1"/>
  <c r="F291" i="3" s="1"/>
  <c r="E291" i="3"/>
  <c r="D292" i="3" l="1"/>
  <c r="E293" i="3"/>
  <c r="N297" i="1"/>
  <c r="F292" i="3" s="1"/>
  <c r="F298" i="1"/>
  <c r="D293" i="3" s="1"/>
  <c r="K299" i="1" l="1"/>
  <c r="E294" i="3" s="1"/>
  <c r="F299" i="1"/>
  <c r="D294" i="3" s="1"/>
  <c r="N298" i="1"/>
  <c r="F293" i="3" s="1"/>
  <c r="K300" i="1" l="1"/>
  <c r="F300" i="1"/>
  <c r="D295" i="3" s="1"/>
  <c r="N299" i="1"/>
  <c r="F294" i="3" s="1"/>
  <c r="K301" i="1" l="1"/>
  <c r="E296" i="3" s="1"/>
  <c r="N300" i="1"/>
  <c r="F295" i="3" s="1"/>
  <c r="E295" i="3"/>
  <c r="F301" i="1"/>
  <c r="D296" i="3" s="1"/>
  <c r="K302" i="1" l="1"/>
  <c r="E297" i="3" s="1"/>
  <c r="F302" i="1"/>
  <c r="D297" i="3" s="1"/>
  <c r="N301" i="1"/>
  <c r="F296" i="3" s="1"/>
  <c r="K303" i="1" l="1"/>
  <c r="E298" i="3" s="1"/>
  <c r="N302" i="1"/>
  <c r="F297" i="3" s="1"/>
  <c r="F303" i="1"/>
  <c r="D298" i="3" s="1"/>
  <c r="K304" i="1" l="1"/>
  <c r="F304" i="1"/>
  <c r="D299" i="3" s="1"/>
  <c r="N303" i="1"/>
  <c r="F298" i="3" s="1"/>
  <c r="K305" i="1" l="1"/>
  <c r="N304" i="1"/>
  <c r="F299" i="3" s="1"/>
  <c r="E299" i="3"/>
  <c r="F305" i="1"/>
  <c r="D300" i="3" s="1"/>
  <c r="E300" i="3"/>
  <c r="K306" i="1" l="1"/>
  <c r="E301" i="3" s="1"/>
  <c r="F306" i="1"/>
  <c r="D301" i="3" s="1"/>
  <c r="N305" i="1"/>
  <c r="F300" i="3" s="1"/>
  <c r="K307" i="1" l="1"/>
  <c r="E302" i="3" s="1"/>
  <c r="F307" i="1"/>
  <c r="D302" i="3" s="1"/>
  <c r="N306" i="1"/>
  <c r="F301" i="3" s="1"/>
  <c r="K308" i="1" l="1"/>
  <c r="F308" i="1"/>
  <c r="N307" i="1"/>
  <c r="F302" i="3" s="1"/>
  <c r="K309" i="1" l="1"/>
  <c r="E304" i="3" s="1"/>
  <c r="D303" i="3"/>
  <c r="F309" i="1"/>
  <c r="D304" i="3" s="1"/>
  <c r="N308" i="1"/>
  <c r="F303" i="3" s="1"/>
  <c r="E303" i="3"/>
  <c r="K310" i="1" l="1"/>
  <c r="F310" i="1"/>
  <c r="D305" i="3" s="1"/>
  <c r="N309" i="1"/>
  <c r="F304" i="3" s="1"/>
  <c r="K311" i="1" l="1"/>
  <c r="N310" i="1"/>
  <c r="F305" i="3" s="1"/>
  <c r="E305" i="3"/>
  <c r="F311" i="1"/>
  <c r="D306" i="3" s="1"/>
  <c r="K312" i="1" l="1"/>
  <c r="N311" i="1"/>
  <c r="F306" i="3" s="1"/>
  <c r="E306" i="3"/>
  <c r="F312" i="1"/>
  <c r="D307" i="3" s="1"/>
  <c r="K313" i="1" l="1"/>
  <c r="N312" i="1"/>
  <c r="F307" i="3" s="1"/>
  <c r="E307" i="3"/>
  <c r="F313" i="1"/>
  <c r="D308" i="3" s="1"/>
  <c r="K314" i="1" l="1"/>
  <c r="E309" i="3" s="1"/>
  <c r="E308" i="3"/>
  <c r="N313" i="1"/>
  <c r="F308" i="3" s="1"/>
  <c r="F314" i="1"/>
  <c r="K315" i="1" l="1"/>
  <c r="F315" i="1"/>
  <c r="N314" i="1"/>
  <c r="F309" i="3" s="1"/>
  <c r="D309" i="3"/>
  <c r="D310" i="3" l="1"/>
  <c r="K316" i="1"/>
  <c r="N315" i="1"/>
  <c r="F310" i="3" s="1"/>
  <c r="E310" i="3"/>
  <c r="F316" i="1"/>
  <c r="D311" i="3" l="1"/>
  <c r="K317" i="1"/>
  <c r="N316" i="1"/>
  <c r="F311" i="3" s="1"/>
  <c r="E311" i="3"/>
  <c r="F317" i="1"/>
  <c r="D312" i="3" s="1"/>
  <c r="E312" i="3" l="1"/>
  <c r="K318" i="1"/>
  <c r="F318" i="1"/>
  <c r="D313" i="3" s="1"/>
  <c r="N317" i="1"/>
  <c r="F312" i="3" s="1"/>
  <c r="K319" i="1" l="1"/>
  <c r="E313" i="3"/>
  <c r="F319" i="1"/>
  <c r="D314" i="3" s="1"/>
  <c r="N318" i="1"/>
  <c r="F313" i="3" s="1"/>
  <c r="E314" i="3"/>
  <c r="K320" i="1" l="1"/>
  <c r="E315" i="3" s="1"/>
  <c r="F320" i="1"/>
  <c r="D315" i="3" s="1"/>
  <c r="N319" i="1"/>
  <c r="F314" i="3" s="1"/>
  <c r="K321" i="1" l="1"/>
  <c r="F321" i="1"/>
  <c r="D316" i="3" s="1"/>
  <c r="N320" i="1"/>
  <c r="F315" i="3" s="1"/>
  <c r="K322" i="1" l="1"/>
  <c r="E317" i="3" s="1"/>
  <c r="N321" i="1"/>
  <c r="F316" i="3" s="1"/>
  <c r="E316" i="3"/>
  <c r="F322" i="1"/>
  <c r="D317" i="3" s="1"/>
  <c r="K323" i="1" l="1"/>
  <c r="F323" i="1"/>
  <c r="D318" i="3" s="1"/>
  <c r="N322" i="1"/>
  <c r="F317" i="3" s="1"/>
  <c r="K324" i="1" l="1"/>
  <c r="N323" i="1"/>
  <c r="F318" i="3" s="1"/>
  <c r="E318" i="3"/>
  <c r="F324" i="1"/>
  <c r="D319" i="3" s="1"/>
  <c r="E319" i="3"/>
  <c r="K325" i="1" l="1"/>
  <c r="F325" i="1"/>
  <c r="D320" i="3" s="1"/>
  <c r="N324" i="1"/>
  <c r="F319" i="3" s="1"/>
  <c r="K326" i="1" l="1"/>
  <c r="E320" i="3"/>
  <c r="F326" i="1"/>
  <c r="D321" i="3" s="1"/>
  <c r="N325" i="1"/>
  <c r="F320" i="3" s="1"/>
  <c r="K327" i="1" l="1"/>
  <c r="E321" i="3"/>
  <c r="F327" i="1"/>
  <c r="D322" i="3" s="1"/>
  <c r="N326" i="1"/>
  <c r="F321" i="3" s="1"/>
  <c r="K328" i="1" l="1"/>
  <c r="N327" i="1"/>
  <c r="F322" i="3" s="1"/>
  <c r="E322" i="3"/>
  <c r="F328" i="1"/>
  <c r="D323" i="3" s="1"/>
  <c r="E323" i="3"/>
  <c r="K329" i="1" l="1"/>
  <c r="E324" i="3" s="1"/>
  <c r="N328" i="1"/>
  <c r="F323" i="3" s="1"/>
  <c r="F329" i="1"/>
  <c r="D324" i="3" s="1"/>
  <c r="K330" i="1" l="1"/>
  <c r="E325" i="3" s="1"/>
  <c r="F330" i="1"/>
  <c r="D325" i="3" s="1"/>
  <c r="N329" i="1"/>
  <c r="F324" i="3" s="1"/>
  <c r="K331" i="1" l="1"/>
  <c r="E326" i="3" s="1"/>
  <c r="N330" i="1"/>
  <c r="F325" i="3" s="1"/>
  <c r="F331" i="1"/>
  <c r="K332" i="1" l="1"/>
  <c r="D326" i="3"/>
  <c r="F332" i="1"/>
  <c r="D327" i="3" s="1"/>
  <c r="E327" i="3"/>
  <c r="N331" i="1"/>
  <c r="F326" i="3" s="1"/>
  <c r="K333" i="1" l="1"/>
  <c r="E328" i="3"/>
  <c r="N332" i="1"/>
  <c r="F327" i="3" s="1"/>
  <c r="F333" i="1"/>
  <c r="D328" i="3" s="1"/>
  <c r="K334" i="1" l="1"/>
  <c r="F334" i="1"/>
  <c r="D329" i="3" s="1"/>
  <c r="N333" i="1"/>
  <c r="F328" i="3" s="1"/>
  <c r="K335" i="1" l="1"/>
  <c r="E329" i="3"/>
  <c r="N334" i="1"/>
  <c r="F329" i="3" s="1"/>
  <c r="F335" i="1"/>
  <c r="D330" i="3" s="1"/>
  <c r="K336" i="1" l="1"/>
  <c r="E330" i="3"/>
  <c r="F336" i="1"/>
  <c r="N335" i="1"/>
  <c r="F330" i="3" s="1"/>
  <c r="D331" i="3" l="1"/>
  <c r="F337" i="1"/>
  <c r="D332" i="3" s="1"/>
  <c r="K337" i="1"/>
  <c r="E331" i="3"/>
  <c r="N336" i="1"/>
  <c r="F331" i="3" s="1"/>
  <c r="N337" i="1" l="1"/>
  <c r="F332" i="3" s="1"/>
  <c r="F338" i="1"/>
  <c r="D333" i="3" s="1"/>
  <c r="K338" i="1"/>
  <c r="E333" i="3" s="1"/>
  <c r="E332" i="3"/>
  <c r="F339" i="1" l="1"/>
  <c r="D334" i="3" s="1"/>
  <c r="N338" i="1"/>
  <c r="F333" i="3" s="1"/>
  <c r="K339" i="1"/>
  <c r="E334" i="3" s="1"/>
  <c r="F340" i="1" l="1"/>
  <c r="D335" i="3" s="1"/>
  <c r="K340" i="1"/>
  <c r="E335" i="3" s="1"/>
  <c r="N339" i="1"/>
  <c r="F334" i="3" s="1"/>
  <c r="F341" i="1" l="1"/>
  <c r="D336" i="3" s="1"/>
  <c r="N340" i="1"/>
  <c r="F335" i="3" s="1"/>
  <c r="K341" i="1"/>
  <c r="E336" i="3" s="1"/>
  <c r="F342" i="1" l="1"/>
  <c r="D337" i="3" s="1"/>
  <c r="N341" i="1"/>
  <c r="F336" i="3" s="1"/>
  <c r="K342" i="1"/>
  <c r="E337" i="3" s="1"/>
  <c r="F343" i="1" l="1"/>
  <c r="D338" i="3" s="1"/>
  <c r="K343" i="1"/>
  <c r="E338" i="3" s="1"/>
  <c r="N342" i="1"/>
  <c r="F337" i="3" s="1"/>
  <c r="F344" i="1" l="1"/>
  <c r="N343" i="1"/>
  <c r="F338" i="3" s="1"/>
  <c r="K344" i="1"/>
  <c r="D339" i="3" l="1"/>
  <c r="K345" i="1"/>
  <c r="E340" i="3" s="1"/>
  <c r="F345" i="1"/>
  <c r="D340" i="3" s="1"/>
  <c r="N344" i="1"/>
  <c r="F339" i="3" s="1"/>
  <c r="E339" i="3"/>
  <c r="K346" i="1" l="1"/>
  <c r="E341" i="3" s="1"/>
  <c r="F346" i="1"/>
  <c r="D341" i="3" s="1"/>
  <c r="N345" i="1"/>
  <c r="F340" i="3" s="1"/>
  <c r="F347" i="1" l="1"/>
  <c r="D342" i="3" s="1"/>
  <c r="N346" i="1"/>
  <c r="F341" i="3" s="1"/>
  <c r="K347" i="1"/>
  <c r="K348" i="1" l="1"/>
  <c r="E343" i="3" s="1"/>
  <c r="E342" i="3"/>
  <c r="F348" i="1"/>
  <c r="D343" i="3" s="1"/>
  <c r="N347" i="1"/>
  <c r="F342" i="3" s="1"/>
  <c r="F349" i="1" l="1"/>
  <c r="D344" i="3" s="1"/>
  <c r="N348" i="1"/>
  <c r="F343" i="3" s="1"/>
  <c r="K349" i="1"/>
  <c r="K350" i="1" l="1"/>
  <c r="E344" i="3"/>
  <c r="F350" i="1"/>
  <c r="F351" i="1" s="1"/>
  <c r="N349" i="1"/>
  <c r="F344" i="3" s="1"/>
  <c r="F352" i="1" l="1"/>
  <c r="D346" i="3"/>
  <c r="E345" i="3"/>
  <c r="K351" i="1"/>
  <c r="E346" i="3" s="1"/>
  <c r="N350" i="1"/>
  <c r="F345" i="3" s="1"/>
  <c r="D345" i="3"/>
  <c r="F353" i="1" l="1"/>
  <c r="D347" i="3"/>
  <c r="K352" i="1"/>
  <c r="E347" i="3" s="1"/>
  <c r="N351" i="1"/>
  <c r="F346" i="3" s="1"/>
  <c r="F354" i="1" l="1"/>
  <c r="D348" i="3"/>
  <c r="K353" i="1"/>
  <c r="E348" i="3" s="1"/>
  <c r="N352" i="1"/>
  <c r="F347" i="3" s="1"/>
  <c r="F355" i="1" l="1"/>
  <c r="D349" i="3"/>
  <c r="N353" i="1"/>
  <c r="F348" i="3" s="1"/>
  <c r="K354" i="1"/>
  <c r="E349" i="3" s="1"/>
  <c r="F356" i="1" l="1"/>
  <c r="D350" i="3"/>
  <c r="K355" i="1"/>
  <c r="E350" i="3" s="1"/>
  <c r="N354" i="1"/>
  <c r="F349" i="3" s="1"/>
  <c r="F357" i="1" l="1"/>
  <c r="D352" i="3" s="1"/>
  <c r="D351" i="3"/>
  <c r="N355" i="1"/>
  <c r="F350" i="3" s="1"/>
  <c r="K356" i="1"/>
  <c r="E351" i="3" s="1"/>
  <c r="K357" i="1" l="1"/>
  <c r="K358" i="1" s="1"/>
  <c r="E353" i="3" s="1"/>
  <c r="F358" i="1"/>
  <c r="D353" i="3" s="1"/>
  <c r="N356" i="1"/>
  <c r="F351" i="3" s="1"/>
  <c r="N357" i="1" l="1"/>
  <c r="F352" i="3" s="1"/>
  <c r="E352" i="3"/>
  <c r="F359" i="1"/>
  <c r="D354" i="3" s="1"/>
  <c r="N358" i="1"/>
  <c r="F353" i="3" s="1"/>
  <c r="K359" i="1"/>
  <c r="K360" i="1" l="1"/>
  <c r="E355" i="3" s="1"/>
  <c r="E354" i="3"/>
  <c r="F360" i="1"/>
  <c r="D355" i="3" s="1"/>
  <c r="N359" i="1"/>
  <c r="F354" i="3" s="1"/>
  <c r="F361" i="1" l="1"/>
  <c r="D356" i="3" s="1"/>
  <c r="K361" i="1"/>
  <c r="E356" i="3" s="1"/>
  <c r="N360" i="1"/>
  <c r="F355" i="3" s="1"/>
  <c r="K362" i="1" l="1"/>
  <c r="N361" i="1"/>
  <c r="F356" i="3" s="1"/>
  <c r="F362" i="1"/>
  <c r="D357" i="3" l="1"/>
  <c r="F363" i="1"/>
  <c r="E357" i="3"/>
  <c r="K363" i="1"/>
  <c r="E358" i="3" s="1"/>
  <c r="N362" i="1"/>
  <c r="F357" i="3" s="1"/>
  <c r="D358" i="3" l="1"/>
  <c r="F364" i="1"/>
  <c r="N363" i="1"/>
  <c r="F358" i="3" s="1"/>
  <c r="K364" i="1"/>
  <c r="E359" i="3" s="1"/>
  <c r="D359" i="3" l="1"/>
  <c r="F365" i="1"/>
  <c r="N364" i="1"/>
  <c r="F359" i="3" s="1"/>
  <c r="K365" i="1"/>
  <c r="E360" i="3" s="1"/>
  <c r="D360" i="3" l="1"/>
  <c r="F366" i="1"/>
  <c r="K366" i="1"/>
  <c r="E361" i="3" s="1"/>
  <c r="N365" i="1"/>
  <c r="F360" i="3" s="1"/>
  <c r="D361" i="3" l="1"/>
  <c r="F367" i="1"/>
  <c r="N366" i="1"/>
  <c r="F361" i="3" s="1"/>
  <c r="K367" i="1"/>
  <c r="E362" i="3" s="1"/>
  <c r="D362" i="3" l="1"/>
  <c r="F368" i="1"/>
  <c r="F369" i="1" s="1"/>
  <c r="F370" i="1" s="1"/>
  <c r="F371" i="1" s="1"/>
  <c r="F372" i="1" s="1"/>
  <c r="F373" i="1" s="1"/>
  <c r="F374" i="1" s="1"/>
  <c r="F375" i="1" s="1"/>
  <c r="K368" i="1"/>
  <c r="N367" i="1"/>
  <c r="F362" i="3" s="1"/>
  <c r="E363" i="3" l="1"/>
  <c r="K369" i="1"/>
  <c r="D363" i="3"/>
  <c r="N368" i="1"/>
  <c r="F363" i="3" s="1"/>
  <c r="N369" i="1" l="1"/>
  <c r="K370" i="1"/>
  <c r="K371" i="1" l="1"/>
  <c r="N370" i="1"/>
  <c r="K372" i="1" l="1"/>
  <c r="N371" i="1"/>
  <c r="N372" i="1" l="1"/>
  <c r="K373" i="1"/>
  <c r="K374" i="1" l="1"/>
  <c r="N373" i="1"/>
  <c r="N374" i="1" l="1"/>
  <c r="K375" i="1"/>
  <c r="N375" i="1" s="1"/>
</calcChain>
</file>

<file path=xl/sharedStrings.xml><?xml version="1.0" encoding="utf-8"?>
<sst xmlns="http://schemas.openxmlformats.org/spreadsheetml/2006/main" count="33" uniqueCount="23">
  <si>
    <t>Forrentning - ultimoposteringer</t>
  </si>
  <si>
    <t xml:space="preserve">skulle være </t>
  </si>
  <si>
    <t>antal</t>
  </si>
  <si>
    <t>dagsrente2</t>
  </si>
  <si>
    <t>indbetalt</t>
  </si>
  <si>
    <t>skyldig</t>
  </si>
  <si>
    <t>p.a.</t>
  </si>
  <si>
    <t>dage</t>
  </si>
  <si>
    <t>dato</t>
  </si>
  <si>
    <t>rentesats2</t>
  </si>
  <si>
    <t>Saldo og rentetilskrivning</t>
  </si>
  <si>
    <t>Sats 2</t>
  </si>
  <si>
    <t>rente</t>
  </si>
  <si>
    <t>Rente</t>
  </si>
  <si>
    <t>Beløb til</t>
  </si>
  <si>
    <t>betaling</t>
  </si>
  <si>
    <t>Der kan kun skrives i de grå celler !</t>
  </si>
  <si>
    <t>rente 1</t>
  </si>
  <si>
    <t>rente 2</t>
  </si>
  <si>
    <t xml:space="preserve">Skulle være </t>
  </si>
  <si>
    <t>rentesats</t>
  </si>
  <si>
    <t>dagsrente</t>
  </si>
  <si>
    <t>Ajourført: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</si>
</sst>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%"/>
    <numFmt numFmtId="166" formatCode="[$-406]mmmm\ yyyy;@"/>
    <numFmt numFmtId="167" formatCode="[$-F800]dddd\,\ mmmm\ dd\,\ yyyy"/>
    <numFmt numFmtId="168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66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6" fontId="2" fillId="0" borderId="3" xfId="0" applyNumberFormat="1" applyFont="1" applyBorder="1"/>
    <xf numFmtId="0" fontId="1" fillId="0" borderId="0" xfId="0" applyFont="1"/>
    <xf numFmtId="0" fontId="0" fillId="0" borderId="3" xfId="0" applyBorder="1"/>
    <xf numFmtId="0" fontId="4" fillId="5" borderId="0" xfId="0" applyFont="1" applyFill="1"/>
    <xf numFmtId="10" fontId="4" fillId="5" borderId="0" xfId="0" applyNumberFormat="1" applyFont="1" applyFill="1"/>
    <xf numFmtId="0" fontId="7" fillId="5" borderId="0" xfId="0" applyFont="1" applyFill="1"/>
    <xf numFmtId="168" fontId="4" fillId="5" borderId="0" xfId="1" applyNumberFormat="1" applyFont="1" applyFill="1" applyProtection="1"/>
    <xf numFmtId="9" fontId="7" fillId="5" borderId="0" xfId="0" applyNumberFormat="1" applyFont="1" applyFill="1"/>
    <xf numFmtId="10" fontId="8" fillId="5" borderId="0" xfId="0" applyNumberFormat="1" applyFont="1" applyFill="1"/>
    <xf numFmtId="9" fontId="8" fillId="5" borderId="5" xfId="2" applyFont="1" applyFill="1" applyBorder="1" applyProtection="1"/>
    <xf numFmtId="0" fontId="4" fillId="5" borderId="5" xfId="0" applyFont="1" applyFill="1" applyBorder="1"/>
    <xf numFmtId="9" fontId="9" fillId="5" borderId="0" xfId="0" applyNumberFormat="1" applyFont="1" applyFill="1"/>
    <xf numFmtId="3" fontId="8" fillId="5" borderId="0" xfId="0" applyNumberFormat="1" applyFont="1" applyFill="1"/>
    <xf numFmtId="9" fontId="8" fillId="5" borderId="0" xfId="2" applyFont="1" applyFill="1" applyBorder="1" applyProtection="1"/>
    <xf numFmtId="9" fontId="8" fillId="5" borderId="3" xfId="2" applyFont="1" applyFill="1" applyBorder="1" applyProtection="1"/>
    <xf numFmtId="0" fontId="4" fillId="5" borderId="3" xfId="0" applyFont="1" applyFill="1" applyBorder="1"/>
    <xf numFmtId="0" fontId="4" fillId="0" borderId="0" xfId="0" applyFont="1"/>
    <xf numFmtId="10" fontId="4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0" fontId="7" fillId="0" borderId="0" xfId="0" applyFont="1"/>
    <xf numFmtId="168" fontId="4" fillId="0" borderId="0" xfId="1" applyNumberFormat="1" applyFont="1" applyProtection="1"/>
    <xf numFmtId="0" fontId="5" fillId="0" borderId="0" xfId="0" applyFont="1"/>
    <xf numFmtId="0" fontId="4" fillId="0" borderId="0" xfId="0" applyFont="1" applyAlignment="1">
      <alignment horizontal="center"/>
    </xf>
    <xf numFmtId="166" fontId="5" fillId="0" borderId="0" xfId="0" applyNumberFormat="1" applyFont="1"/>
    <xf numFmtId="4" fontId="4" fillId="2" borderId="1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hidden="1"/>
    </xf>
    <xf numFmtId="3" fontId="4" fillId="2" borderId="1" xfId="0" applyNumberFormat="1" applyFont="1" applyFill="1" applyBorder="1" applyProtection="1">
      <protection locked="0"/>
    </xf>
    <xf numFmtId="165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4" fontId="4" fillId="2" borderId="2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hidden="1"/>
    </xf>
    <xf numFmtId="167" fontId="7" fillId="0" borderId="0" xfId="0" applyNumberFormat="1" applyFont="1"/>
    <xf numFmtId="2" fontId="7" fillId="0" borderId="0" xfId="0" applyNumberFormat="1" applyFont="1"/>
    <xf numFmtId="14" fontId="4" fillId="0" borderId="0" xfId="0" applyNumberFormat="1" applyFont="1"/>
    <xf numFmtId="10" fontId="4" fillId="0" borderId="3" xfId="0" applyNumberFormat="1" applyFont="1" applyBorder="1"/>
    <xf numFmtId="166" fontId="5" fillId="0" borderId="3" xfId="0" applyNumberFormat="1" applyFont="1" applyBorder="1"/>
    <xf numFmtId="10" fontId="4" fillId="0" borderId="2" xfId="0" applyNumberFormat="1" applyFont="1" applyBorder="1"/>
    <xf numFmtId="165" fontId="4" fillId="0" borderId="3" xfId="0" applyNumberFormat="1" applyFont="1" applyBorder="1" applyAlignment="1">
      <alignment horizontal="right"/>
    </xf>
    <xf numFmtId="167" fontId="7" fillId="0" borderId="3" xfId="0" applyNumberFormat="1" applyFont="1" applyBorder="1"/>
    <xf numFmtId="164" fontId="10" fillId="0" borderId="0" xfId="1" applyFont="1" applyProtection="1"/>
    <xf numFmtId="3" fontId="6" fillId="5" borderId="0" xfId="0" applyNumberFormat="1" applyFont="1" applyFill="1"/>
    <xf numFmtId="3" fontId="8" fillId="5" borderId="4" xfId="2" applyNumberFormat="1" applyFont="1" applyFill="1" applyBorder="1" applyProtection="1"/>
    <xf numFmtId="3" fontId="8" fillId="5" borderId="10" xfId="2" applyNumberFormat="1" applyFont="1" applyFill="1" applyBorder="1" applyProtection="1"/>
    <xf numFmtId="3" fontId="8" fillId="5" borderId="7" xfId="2" applyNumberFormat="1" applyFont="1" applyFill="1" applyBorder="1" applyProtection="1"/>
    <xf numFmtId="3" fontId="4" fillId="0" borderId="0" xfId="0" applyNumberFormat="1" applyFont="1"/>
    <xf numFmtId="3" fontId="4" fillId="0" borderId="3" xfId="0" applyNumberFormat="1" applyFont="1" applyBorder="1"/>
    <xf numFmtId="10" fontId="0" fillId="0" borderId="0" xfId="0" applyNumberFormat="1"/>
    <xf numFmtId="0" fontId="12" fillId="0" borderId="0" xfId="0" applyFont="1"/>
    <xf numFmtId="4" fontId="12" fillId="0" borderId="0" xfId="0" applyNumberFormat="1" applyFont="1"/>
    <xf numFmtId="4" fontId="12" fillId="0" borderId="3" xfId="0" applyNumberFormat="1" applyFont="1" applyBorder="1"/>
    <xf numFmtId="3" fontId="12" fillId="0" borderId="0" xfId="0" applyNumberFormat="1" applyFont="1"/>
    <xf numFmtId="4" fontId="12" fillId="2" borderId="1" xfId="0" applyNumberFormat="1" applyFont="1" applyFill="1" applyBorder="1" applyProtection="1">
      <protection locked="0"/>
    </xf>
    <xf numFmtId="10" fontId="12" fillId="0" borderId="0" xfId="0" applyNumberFormat="1" applyFont="1"/>
    <xf numFmtId="3" fontId="12" fillId="2" borderId="1" xfId="0" applyNumberFormat="1" applyFont="1" applyFill="1" applyBorder="1" applyProtection="1">
      <protection hidden="1"/>
    </xf>
    <xf numFmtId="4" fontId="13" fillId="3" borderId="1" xfId="0" applyNumberFormat="1" applyFont="1" applyFill="1" applyBorder="1"/>
    <xf numFmtId="165" fontId="12" fillId="0" borderId="0" xfId="0" applyNumberFormat="1" applyFont="1" applyAlignment="1">
      <alignment horizontal="right"/>
    </xf>
    <xf numFmtId="0" fontId="2" fillId="5" borderId="0" xfId="0" applyFont="1" applyFill="1"/>
    <xf numFmtId="0" fontId="1" fillId="5" borderId="0" xfId="0" applyFont="1" applyFill="1"/>
    <xf numFmtId="10" fontId="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165" fontId="1" fillId="5" borderId="0" xfId="0" applyNumberFormat="1" applyFont="1" applyFill="1"/>
    <xf numFmtId="0" fontId="1" fillId="0" borderId="0" xfId="0" applyFont="1" applyAlignment="1">
      <alignment horizontal="right"/>
    </xf>
    <xf numFmtId="165" fontId="1" fillId="0" borderId="0" xfId="0" applyNumberFormat="1" applyFont="1"/>
    <xf numFmtId="3" fontId="1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9" fontId="1" fillId="5" borderId="5" xfId="2" applyFont="1" applyFill="1" applyBorder="1" applyProtection="1"/>
    <xf numFmtId="0" fontId="1" fillId="5" borderId="5" xfId="0" applyFont="1" applyFill="1" applyBorder="1"/>
    <xf numFmtId="9" fontId="1" fillId="5" borderId="0" xfId="2" applyFont="1" applyFill="1" applyBorder="1" applyProtection="1"/>
    <xf numFmtId="9" fontId="1" fillId="5" borderId="3" xfId="2" applyFont="1" applyFill="1" applyBorder="1" applyProtection="1"/>
    <xf numFmtId="0" fontId="1" fillId="5" borderId="3" xfId="0" applyFont="1" applyFill="1" applyBorder="1"/>
    <xf numFmtId="164" fontId="1" fillId="5" borderId="0" xfId="1" applyFont="1" applyFill="1" applyProtection="1"/>
    <xf numFmtId="164" fontId="1" fillId="5" borderId="6" xfId="1" applyFont="1" applyFill="1" applyBorder="1" applyProtection="1"/>
    <xf numFmtId="164" fontId="1" fillId="5" borderId="9" xfId="1" applyFont="1" applyFill="1" applyBorder="1" applyProtection="1"/>
    <xf numFmtId="164" fontId="1" fillId="5" borderId="8" xfId="1" applyFont="1" applyFill="1" applyBorder="1" applyProtection="1"/>
    <xf numFmtId="164" fontId="2" fillId="0" borderId="0" xfId="1" applyFont="1" applyProtection="1"/>
    <xf numFmtId="164" fontId="2" fillId="0" borderId="0" xfId="1" applyFont="1" applyAlignment="1" applyProtection="1"/>
    <xf numFmtId="164" fontId="4" fillId="4" borderId="1" xfId="1" applyFont="1" applyFill="1" applyBorder="1" applyProtection="1"/>
    <xf numFmtId="164" fontId="4" fillId="4" borderId="2" xfId="1" applyFont="1" applyFill="1" applyBorder="1" applyProtection="1"/>
    <xf numFmtId="164" fontId="11" fillId="4" borderId="1" xfId="1" applyFont="1" applyFill="1" applyBorder="1" applyProtection="1"/>
    <xf numFmtId="164" fontId="12" fillId="4" borderId="1" xfId="1" applyFont="1" applyFill="1" applyBorder="1" applyProtection="1"/>
    <xf numFmtId="164" fontId="12" fillId="0" borderId="0" xfId="1" applyFont="1" applyProtection="1"/>
    <xf numFmtId="0" fontId="9" fillId="0" borderId="0" xfId="0" applyFont="1"/>
    <xf numFmtId="10" fontId="9" fillId="0" borderId="0" xfId="0" applyNumberFormat="1" applyFont="1"/>
    <xf numFmtId="168" fontId="9" fillId="0" borderId="0" xfId="1" applyNumberFormat="1" applyFont="1" applyProtection="1"/>
    <xf numFmtId="10" fontId="12" fillId="0" borderId="3" xfId="0" applyNumberFormat="1" applyFont="1" applyBorder="1"/>
    <xf numFmtId="165" fontId="12" fillId="0" borderId="3" xfId="0" applyNumberFormat="1" applyFont="1" applyBorder="1" applyAlignment="1">
      <alignment horizontal="right"/>
    </xf>
    <xf numFmtId="0" fontId="10" fillId="6" borderId="0" xfId="0" applyFont="1" applyFill="1"/>
    <xf numFmtId="0" fontId="4" fillId="6" borderId="0" xfId="0" applyFont="1" applyFill="1"/>
    <xf numFmtId="10" fontId="4" fillId="6" borderId="0" xfId="0" applyNumberFormat="1" applyFont="1" applyFill="1"/>
    <xf numFmtId="9" fontId="7" fillId="6" borderId="0" xfId="2" applyFont="1" applyFill="1" applyProtection="1"/>
    <xf numFmtId="168" fontId="4" fillId="6" borderId="0" xfId="1" applyNumberFormat="1" applyFont="1" applyFill="1" applyProtection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 filterMode="1"/>
  <dimension ref="A1:S375"/>
  <sheetViews>
    <sheetView showGridLines="0" showRowColHeaders="0" tabSelected="1" topLeftCell="C1" zoomScale="120" zoomScaleNormal="120" zoomScaleSheetLayoutView="100" workbookViewId="0">
      <pane xSplit="1" ySplit="8" topLeftCell="D365" activePane="bottomRight" state="frozen"/>
      <selection activeCell="C1" sqref="C1"/>
      <selection pane="topRight" activeCell="D1" sqref="D1"/>
      <selection pane="bottomLeft" activeCell="C9" sqref="C9"/>
      <selection pane="bottomRight" activeCell="D9" sqref="D9"/>
    </sheetView>
  </sheetViews>
  <sheetFormatPr defaultColWidth="8.85546875" defaultRowHeight="12.75" x14ac:dyDescent="0.2"/>
  <cols>
    <col min="1" max="1" width="6.5703125" style="24" hidden="1" customWidth="1"/>
    <col min="2" max="2" width="6.5703125" style="25" hidden="1" customWidth="1"/>
    <col min="3" max="3" width="17.28515625" style="24" customWidth="1"/>
    <col min="4" max="4" width="12.5703125" style="56" bestFit="1" customWidth="1"/>
    <col min="5" max="5" width="9.140625" style="56" bestFit="1" customWidth="1"/>
    <col min="6" max="6" width="11.5703125" style="59" customWidth="1"/>
    <col min="7" max="7" width="9.7109375" style="56" bestFit="1" customWidth="1"/>
    <col min="8" max="8" width="7" style="56" bestFit="1" customWidth="1"/>
    <col min="9" max="9" width="10.5703125" style="24" hidden="1" customWidth="1"/>
    <col min="10" max="10" width="6.7109375" style="24" hidden="1" customWidth="1"/>
    <col min="11" max="11" width="10.7109375" style="56" customWidth="1"/>
    <col min="12" max="12" width="10.42578125" style="56" bestFit="1" customWidth="1"/>
    <col min="13" max="13" width="11.28515625" style="24" hidden="1" customWidth="1"/>
    <col min="14" max="14" width="9.85546875" style="94" bestFit="1" customWidth="1"/>
    <col min="15" max="15" width="5.42578125" style="28" customWidth="1"/>
    <col min="16" max="16" width="10.85546875" style="24" hidden="1" customWidth="1"/>
    <col min="17" max="17" width="8.7109375" style="29" hidden="1" customWidth="1"/>
    <col min="18" max="18" width="10.85546875" style="24" hidden="1" customWidth="1"/>
    <col min="19" max="19" width="5.5703125" style="29" hidden="1" customWidth="1"/>
    <col min="20" max="20" width="9.7109375" style="24" customWidth="1"/>
    <col min="21" max="21" width="8.85546875" style="24" customWidth="1"/>
    <col min="22" max="16384" width="8.85546875" style="24"/>
  </cols>
  <sheetData>
    <row r="1" spans="1:19" s="11" customFormat="1" x14ac:dyDescent="0.2">
      <c r="A1" s="101"/>
      <c r="B1" s="102"/>
      <c r="C1" s="65" t="s">
        <v>0</v>
      </c>
      <c r="D1" s="66"/>
      <c r="E1" s="66"/>
      <c r="F1" s="49" t="s">
        <v>22</v>
      </c>
      <c r="G1" s="67"/>
      <c r="H1" s="66"/>
      <c r="I1" s="100"/>
      <c r="J1" s="100"/>
      <c r="K1" s="66"/>
      <c r="L1" s="66"/>
      <c r="M1" s="101"/>
      <c r="N1" s="84"/>
      <c r="O1" s="13">
        <v>1997</v>
      </c>
      <c r="P1" s="103">
        <v>0.05</v>
      </c>
      <c r="Q1" s="104"/>
      <c r="R1" s="101"/>
      <c r="S1" s="104"/>
    </row>
    <row r="2" spans="1:19" s="11" customFormat="1" ht="8.25" customHeight="1" x14ac:dyDescent="0.2">
      <c r="B2" s="12"/>
      <c r="C2" s="66"/>
      <c r="D2" s="66"/>
      <c r="E2" s="66"/>
      <c r="F2" s="68"/>
      <c r="G2" s="66"/>
      <c r="H2" s="66"/>
      <c r="K2" s="66"/>
      <c r="L2" s="66"/>
      <c r="N2" s="84"/>
      <c r="P2" s="15">
        <v>7.0000000000000007E-2</v>
      </c>
      <c r="Q2" s="14"/>
      <c r="S2" s="14"/>
    </row>
    <row r="3" spans="1:19" s="11" customFormat="1" x14ac:dyDescent="0.2">
      <c r="B3" s="12"/>
      <c r="C3" s="69"/>
      <c r="D3" s="16"/>
      <c r="E3" s="16"/>
      <c r="F3" s="50" t="str">
        <f>"Rentesats indtil august 2002: Nationalbankens diskonto + "&amp;P1*100&amp;" %"</f>
        <v>Rentesats indtil august 2002: Nationalbankens diskonto + 5 %</v>
      </c>
      <c r="G3" s="17"/>
      <c r="H3" s="17"/>
      <c r="I3" s="17"/>
      <c r="J3" s="17"/>
      <c r="K3" s="79"/>
      <c r="L3" s="80"/>
      <c r="M3" s="18"/>
      <c r="N3" s="85"/>
      <c r="P3" s="19">
        <v>0.08</v>
      </c>
      <c r="Q3" s="14"/>
      <c r="S3" s="14"/>
    </row>
    <row r="4" spans="1:19" s="11" customFormat="1" x14ac:dyDescent="0.2">
      <c r="B4" s="12"/>
      <c r="C4" s="70" t="s">
        <v>16</v>
      </c>
      <c r="D4" s="20"/>
      <c r="E4" s="20"/>
      <c r="F4" s="51" t="str">
        <f>"Rentesats fra august 2002: Nationalbankens udlånsrente + "&amp;P2*100&amp;" %"</f>
        <v>Rentesats fra august 2002: Nationalbankens udlånsrente + 7 %</v>
      </c>
      <c r="G4" s="21"/>
      <c r="H4" s="21"/>
      <c r="I4" s="21"/>
      <c r="J4" s="21"/>
      <c r="K4" s="81"/>
      <c r="L4" s="66"/>
      <c r="N4" s="86"/>
      <c r="Q4" s="14"/>
      <c r="S4" s="14"/>
    </row>
    <row r="5" spans="1:19" s="11" customFormat="1" x14ac:dyDescent="0.2">
      <c r="B5" s="12"/>
      <c r="C5" s="69"/>
      <c r="D5" s="71"/>
      <c r="E5" s="71"/>
      <c r="F5" s="52" t="str">
        <f>"Rentesats fra marts 2013: Nationalbankens udlånsrente + "&amp;P3*100&amp;" %"</f>
        <v>Rentesats fra marts 2013: Nationalbankens udlånsrente + 8 %</v>
      </c>
      <c r="G5" s="22"/>
      <c r="H5" s="22"/>
      <c r="I5" s="22"/>
      <c r="J5" s="22"/>
      <c r="K5" s="82"/>
      <c r="L5" s="83"/>
      <c r="M5" s="23"/>
      <c r="N5" s="87"/>
      <c r="Q5" s="14"/>
      <c r="S5" s="14"/>
    </row>
    <row r="6" spans="1:19" x14ac:dyDescent="0.2">
      <c r="C6" s="72"/>
      <c r="D6" s="73"/>
      <c r="E6" s="73"/>
      <c r="F6" s="74"/>
      <c r="G6" s="73"/>
      <c r="H6" s="75"/>
      <c r="I6" s="26"/>
      <c r="J6" s="27" t="s">
        <v>11</v>
      </c>
      <c r="K6" s="73"/>
      <c r="L6" s="9"/>
      <c r="N6" s="88"/>
    </row>
    <row r="7" spans="1:19" x14ac:dyDescent="0.2">
      <c r="C7" s="76"/>
      <c r="D7" s="1" t="s">
        <v>1</v>
      </c>
      <c r="E7" s="75"/>
      <c r="F7" s="77"/>
      <c r="G7" s="1" t="s">
        <v>20</v>
      </c>
      <c r="H7" s="1" t="s">
        <v>2</v>
      </c>
      <c r="I7" s="30" t="s">
        <v>9</v>
      </c>
      <c r="J7" s="30" t="s">
        <v>2</v>
      </c>
      <c r="K7" s="1"/>
      <c r="L7" s="1" t="s">
        <v>21</v>
      </c>
      <c r="M7" s="30" t="s">
        <v>3</v>
      </c>
      <c r="N7" s="88" t="s">
        <v>14</v>
      </c>
    </row>
    <row r="8" spans="1:19" x14ac:dyDescent="0.2">
      <c r="A8" s="31" t="s">
        <v>17</v>
      </c>
      <c r="B8" s="25" t="s">
        <v>18</v>
      </c>
      <c r="C8" s="78" t="s">
        <v>8</v>
      </c>
      <c r="D8" s="1" t="s">
        <v>4</v>
      </c>
      <c r="E8" s="1" t="s">
        <v>4</v>
      </c>
      <c r="F8" s="77" t="s">
        <v>5</v>
      </c>
      <c r="G8" s="1" t="s">
        <v>6</v>
      </c>
      <c r="H8" s="1" t="s">
        <v>7</v>
      </c>
      <c r="I8" s="30" t="s">
        <v>6</v>
      </c>
      <c r="J8" s="30" t="s">
        <v>7</v>
      </c>
      <c r="K8" s="1" t="s">
        <v>12</v>
      </c>
      <c r="L8" s="1"/>
      <c r="M8" s="30"/>
      <c r="N8" s="89" t="s">
        <v>15</v>
      </c>
    </row>
    <row r="9" spans="1:19" hidden="1" x14ac:dyDescent="0.2">
      <c r="A9" s="25">
        <v>0.05</v>
      </c>
      <c r="C9" s="32">
        <v>34700</v>
      </c>
      <c r="D9" s="33">
        <v>0</v>
      </c>
      <c r="E9" s="33">
        <v>0</v>
      </c>
      <c r="F9" s="53">
        <f>D9-E9</f>
        <v>0</v>
      </c>
      <c r="G9" s="61">
        <f t="shared" ref="G9:G40" si="0">A9+$P$1</f>
        <v>0.1</v>
      </c>
      <c r="H9" s="34">
        <v>30</v>
      </c>
      <c r="I9" s="25">
        <f t="shared" ref="I9:I42" si="1">IF(B9&lt;&gt;"",B9+$P$1,0)</f>
        <v>0</v>
      </c>
      <c r="J9" s="35">
        <f>30-H9</f>
        <v>0</v>
      </c>
      <c r="K9" s="63">
        <v>0</v>
      </c>
      <c r="L9" s="64">
        <f>G9/360</f>
        <v>2.7777777777777778E-4</v>
      </c>
      <c r="M9" s="36">
        <f t="shared" ref="M9:M32" si="2">I9/360</f>
        <v>0</v>
      </c>
      <c r="N9" s="90">
        <f>F9+K9</f>
        <v>0</v>
      </c>
    </row>
    <row r="10" spans="1:19" hidden="1" x14ac:dyDescent="0.2">
      <c r="A10" s="25">
        <v>0.05</v>
      </c>
      <c r="C10" s="32">
        <v>34731</v>
      </c>
      <c r="D10" s="33">
        <v>0</v>
      </c>
      <c r="E10" s="33">
        <v>0</v>
      </c>
      <c r="F10" s="53">
        <f t="shared" ref="F10:F33" si="3">F9+D10-E10</f>
        <v>0</v>
      </c>
      <c r="G10" s="61">
        <f t="shared" si="0"/>
        <v>0.1</v>
      </c>
      <c r="H10" s="34">
        <v>30</v>
      </c>
      <c r="I10" s="25">
        <f t="shared" si="1"/>
        <v>0</v>
      </c>
      <c r="J10" s="35">
        <f t="shared" ref="J10:J73" si="4">30-H10</f>
        <v>0</v>
      </c>
      <c r="K10" s="63">
        <f t="shared" ref="K10:K73" si="5">(IF(F9&lt;=0,0,F9*(L10*H10+M9*J10)))+K9</f>
        <v>0</v>
      </c>
      <c r="L10" s="64">
        <f t="shared" ref="L10:L32" si="6">G10/360</f>
        <v>2.7777777777777778E-4</v>
      </c>
      <c r="M10" s="36">
        <f t="shared" si="2"/>
        <v>0</v>
      </c>
      <c r="N10" s="90">
        <f t="shared" ref="N10:N32" si="7">F10+K10</f>
        <v>0</v>
      </c>
    </row>
    <row r="11" spans="1:19" hidden="1" x14ac:dyDescent="0.2">
      <c r="A11" s="25">
        <v>0.05</v>
      </c>
      <c r="B11" s="25">
        <v>0.06</v>
      </c>
      <c r="C11" s="32">
        <v>34759</v>
      </c>
      <c r="D11" s="33">
        <v>0</v>
      </c>
      <c r="E11" s="33">
        <v>0</v>
      </c>
      <c r="F11" s="53">
        <f t="shared" si="3"/>
        <v>0</v>
      </c>
      <c r="G11" s="61">
        <f t="shared" si="0"/>
        <v>0.1</v>
      </c>
      <c r="H11" s="34">
        <v>7</v>
      </c>
      <c r="I11" s="25">
        <f t="shared" si="1"/>
        <v>0.11</v>
      </c>
      <c r="J11" s="35">
        <f t="shared" si="4"/>
        <v>23</v>
      </c>
      <c r="K11" s="63">
        <f t="shared" si="5"/>
        <v>0</v>
      </c>
      <c r="L11" s="64">
        <f t="shared" si="6"/>
        <v>2.7777777777777778E-4</v>
      </c>
      <c r="M11" s="36">
        <f t="shared" si="2"/>
        <v>3.0555555555555555E-4</v>
      </c>
      <c r="N11" s="90">
        <f t="shared" si="7"/>
        <v>0</v>
      </c>
    </row>
    <row r="12" spans="1:19" hidden="1" x14ac:dyDescent="0.2">
      <c r="A12" s="25">
        <v>0.06</v>
      </c>
      <c r="C12" s="32">
        <v>34790</v>
      </c>
      <c r="D12" s="33">
        <v>0</v>
      </c>
      <c r="E12" s="33">
        <v>0</v>
      </c>
      <c r="F12" s="53">
        <f t="shared" si="3"/>
        <v>0</v>
      </c>
      <c r="G12" s="61">
        <f t="shared" si="0"/>
        <v>0.11</v>
      </c>
      <c r="H12" s="34">
        <v>30</v>
      </c>
      <c r="I12" s="25">
        <f t="shared" si="1"/>
        <v>0</v>
      </c>
      <c r="J12" s="35">
        <f t="shared" si="4"/>
        <v>0</v>
      </c>
      <c r="K12" s="63">
        <f t="shared" si="5"/>
        <v>0</v>
      </c>
      <c r="L12" s="64">
        <f t="shared" si="6"/>
        <v>3.0555555555555555E-4</v>
      </c>
      <c r="M12" s="36">
        <f t="shared" si="2"/>
        <v>0</v>
      </c>
      <c r="N12" s="90">
        <f t="shared" si="7"/>
        <v>0</v>
      </c>
    </row>
    <row r="13" spans="1:19" hidden="1" x14ac:dyDescent="0.2">
      <c r="A13" s="25">
        <v>0.06</v>
      </c>
      <c r="C13" s="32">
        <v>34820</v>
      </c>
      <c r="D13" s="33">
        <v>0</v>
      </c>
      <c r="E13" s="33">
        <v>0</v>
      </c>
      <c r="F13" s="53">
        <f t="shared" si="3"/>
        <v>0</v>
      </c>
      <c r="G13" s="61">
        <f t="shared" si="0"/>
        <v>0.11</v>
      </c>
      <c r="H13" s="34">
        <v>30</v>
      </c>
      <c r="I13" s="25">
        <f t="shared" si="1"/>
        <v>0</v>
      </c>
      <c r="J13" s="35">
        <f t="shared" si="4"/>
        <v>0</v>
      </c>
      <c r="K13" s="63">
        <f t="shared" si="5"/>
        <v>0</v>
      </c>
      <c r="L13" s="64">
        <f t="shared" si="6"/>
        <v>3.0555555555555555E-4</v>
      </c>
      <c r="M13" s="36">
        <f t="shared" si="2"/>
        <v>0</v>
      </c>
      <c r="N13" s="90">
        <f t="shared" si="7"/>
        <v>0</v>
      </c>
    </row>
    <row r="14" spans="1:19" hidden="1" x14ac:dyDescent="0.2">
      <c r="A14" s="25">
        <v>0.06</v>
      </c>
      <c r="C14" s="32">
        <v>34851</v>
      </c>
      <c r="D14" s="33">
        <v>0</v>
      </c>
      <c r="E14" s="33">
        <v>0</v>
      </c>
      <c r="F14" s="53">
        <f t="shared" si="3"/>
        <v>0</v>
      </c>
      <c r="G14" s="61">
        <f t="shared" si="0"/>
        <v>0.11</v>
      </c>
      <c r="H14" s="34">
        <v>30</v>
      </c>
      <c r="I14" s="25">
        <f t="shared" si="1"/>
        <v>0</v>
      </c>
      <c r="J14" s="35">
        <f t="shared" si="4"/>
        <v>0</v>
      </c>
      <c r="K14" s="63">
        <f t="shared" si="5"/>
        <v>0</v>
      </c>
      <c r="L14" s="64">
        <f t="shared" si="6"/>
        <v>3.0555555555555555E-4</v>
      </c>
      <c r="M14" s="36">
        <f t="shared" si="2"/>
        <v>0</v>
      </c>
      <c r="N14" s="90">
        <f t="shared" si="7"/>
        <v>0</v>
      </c>
    </row>
    <row r="15" spans="1:19" hidden="1" x14ac:dyDescent="0.2">
      <c r="A15" s="25">
        <v>0.06</v>
      </c>
      <c r="B15" s="25">
        <v>5.7500000000000002E-2</v>
      </c>
      <c r="C15" s="32">
        <v>34881</v>
      </c>
      <c r="D15" s="33">
        <v>0</v>
      </c>
      <c r="E15" s="33">
        <v>0</v>
      </c>
      <c r="F15" s="53">
        <f t="shared" si="3"/>
        <v>0</v>
      </c>
      <c r="G15" s="61">
        <f t="shared" si="0"/>
        <v>0.11</v>
      </c>
      <c r="H15" s="34">
        <v>5</v>
      </c>
      <c r="I15" s="25">
        <f t="shared" si="1"/>
        <v>0.10750000000000001</v>
      </c>
      <c r="J15" s="35">
        <f t="shared" si="4"/>
        <v>25</v>
      </c>
      <c r="K15" s="63">
        <f>(IF(F14&lt;=0,0,F14*(L15*H15+M14*J15)))+K14</f>
        <v>0</v>
      </c>
      <c r="L15" s="64">
        <f t="shared" si="6"/>
        <v>3.0555555555555555E-4</v>
      </c>
      <c r="M15" s="36">
        <f t="shared" si="2"/>
        <v>2.9861111111111115E-4</v>
      </c>
      <c r="N15" s="90">
        <f t="shared" si="7"/>
        <v>0</v>
      </c>
    </row>
    <row r="16" spans="1:19" hidden="1" x14ac:dyDescent="0.2">
      <c r="A16" s="25">
        <v>5.7500000000000002E-2</v>
      </c>
      <c r="B16" s="25">
        <v>5.5E-2</v>
      </c>
      <c r="C16" s="32">
        <v>34912</v>
      </c>
      <c r="D16" s="33">
        <v>0</v>
      </c>
      <c r="E16" s="33">
        <v>0</v>
      </c>
      <c r="F16" s="53">
        <f t="shared" si="3"/>
        <v>0</v>
      </c>
      <c r="G16" s="61">
        <f t="shared" si="0"/>
        <v>0.10750000000000001</v>
      </c>
      <c r="H16" s="34">
        <v>2</v>
      </c>
      <c r="I16" s="25">
        <f t="shared" si="1"/>
        <v>0.10500000000000001</v>
      </c>
      <c r="J16" s="35">
        <f t="shared" si="4"/>
        <v>28</v>
      </c>
      <c r="K16" s="63">
        <f t="shared" si="5"/>
        <v>0</v>
      </c>
      <c r="L16" s="64">
        <f t="shared" si="6"/>
        <v>2.9861111111111115E-4</v>
      </c>
      <c r="M16" s="36">
        <f t="shared" si="2"/>
        <v>2.9166666666666669E-4</v>
      </c>
      <c r="N16" s="90">
        <f t="shared" si="7"/>
        <v>0</v>
      </c>
    </row>
    <row r="17" spans="1:14" hidden="1" x14ac:dyDescent="0.2">
      <c r="A17" s="25">
        <v>0.05</v>
      </c>
      <c r="C17" s="32">
        <v>34943</v>
      </c>
      <c r="D17" s="33">
        <v>0</v>
      </c>
      <c r="E17" s="33">
        <v>0</v>
      </c>
      <c r="F17" s="53">
        <f t="shared" si="3"/>
        <v>0</v>
      </c>
      <c r="G17" s="61">
        <f t="shared" si="0"/>
        <v>0.1</v>
      </c>
      <c r="H17" s="34">
        <v>30</v>
      </c>
      <c r="I17" s="25">
        <f t="shared" si="1"/>
        <v>0</v>
      </c>
      <c r="J17" s="35">
        <f t="shared" si="4"/>
        <v>0</v>
      </c>
      <c r="K17" s="63">
        <f t="shared" si="5"/>
        <v>0</v>
      </c>
      <c r="L17" s="64">
        <f t="shared" si="6"/>
        <v>2.7777777777777778E-4</v>
      </c>
      <c r="M17" s="36">
        <f t="shared" si="2"/>
        <v>0</v>
      </c>
      <c r="N17" s="90">
        <f t="shared" si="7"/>
        <v>0</v>
      </c>
    </row>
    <row r="18" spans="1:14" hidden="1" x14ac:dyDescent="0.2">
      <c r="A18" s="25">
        <v>0.05</v>
      </c>
      <c r="C18" s="32">
        <v>34973</v>
      </c>
      <c r="D18" s="33">
        <v>0</v>
      </c>
      <c r="E18" s="33">
        <v>0</v>
      </c>
      <c r="F18" s="53">
        <f t="shared" si="3"/>
        <v>0</v>
      </c>
      <c r="G18" s="61">
        <f t="shared" si="0"/>
        <v>0.1</v>
      </c>
      <c r="H18" s="34">
        <v>30</v>
      </c>
      <c r="I18" s="25">
        <f t="shared" si="1"/>
        <v>0</v>
      </c>
      <c r="J18" s="35">
        <f t="shared" si="4"/>
        <v>0</v>
      </c>
      <c r="K18" s="63">
        <f t="shared" si="5"/>
        <v>0</v>
      </c>
      <c r="L18" s="64">
        <f t="shared" si="6"/>
        <v>2.7777777777777778E-4</v>
      </c>
      <c r="M18" s="36">
        <f t="shared" si="2"/>
        <v>0</v>
      </c>
      <c r="N18" s="90">
        <f t="shared" si="7"/>
        <v>0</v>
      </c>
    </row>
    <row r="19" spans="1:14" hidden="1" x14ac:dyDescent="0.2">
      <c r="A19" s="25">
        <v>0.05</v>
      </c>
      <c r="B19" s="25">
        <v>4.7500000000000001E-2</v>
      </c>
      <c r="C19" s="32">
        <v>35004</v>
      </c>
      <c r="D19" s="33">
        <v>0</v>
      </c>
      <c r="E19" s="33">
        <v>0</v>
      </c>
      <c r="F19" s="53">
        <f t="shared" si="3"/>
        <v>0</v>
      </c>
      <c r="G19" s="61">
        <f t="shared" si="0"/>
        <v>0.1</v>
      </c>
      <c r="H19" s="34">
        <v>8</v>
      </c>
      <c r="I19" s="25">
        <f t="shared" si="1"/>
        <v>9.7500000000000003E-2</v>
      </c>
      <c r="J19" s="35">
        <f t="shared" si="4"/>
        <v>22</v>
      </c>
      <c r="K19" s="63">
        <f t="shared" si="5"/>
        <v>0</v>
      </c>
      <c r="L19" s="64">
        <f t="shared" si="6"/>
        <v>2.7777777777777778E-4</v>
      </c>
      <c r="M19" s="36">
        <f t="shared" si="2"/>
        <v>2.7083333333333332E-4</v>
      </c>
      <c r="N19" s="90">
        <f t="shared" si="7"/>
        <v>0</v>
      </c>
    </row>
    <row r="20" spans="1:14" hidden="1" x14ac:dyDescent="0.2">
      <c r="A20" s="25">
        <v>4.7500000000000001E-2</v>
      </c>
      <c r="B20" s="25">
        <v>4.2500000000000003E-2</v>
      </c>
      <c r="C20" s="32">
        <v>35034</v>
      </c>
      <c r="D20" s="33">
        <v>0</v>
      </c>
      <c r="E20" s="33">
        <v>0</v>
      </c>
      <c r="F20" s="53">
        <f t="shared" si="3"/>
        <v>0</v>
      </c>
      <c r="G20" s="61">
        <f t="shared" si="0"/>
        <v>9.7500000000000003E-2</v>
      </c>
      <c r="H20" s="34">
        <v>14</v>
      </c>
      <c r="I20" s="25">
        <f t="shared" si="1"/>
        <v>9.2499999999999999E-2</v>
      </c>
      <c r="J20" s="35">
        <f t="shared" si="4"/>
        <v>16</v>
      </c>
      <c r="K20" s="63">
        <f t="shared" si="5"/>
        <v>0</v>
      </c>
      <c r="L20" s="64">
        <f t="shared" si="6"/>
        <v>2.7083333333333332E-4</v>
      </c>
      <c r="M20" s="36">
        <f t="shared" si="2"/>
        <v>2.5694444444444446E-4</v>
      </c>
      <c r="N20" s="90">
        <f t="shared" si="7"/>
        <v>0</v>
      </c>
    </row>
    <row r="21" spans="1:14" hidden="1" x14ac:dyDescent="0.2">
      <c r="A21" s="25">
        <v>4.2500000000000003E-2</v>
      </c>
      <c r="B21" s="25">
        <v>0.04</v>
      </c>
      <c r="C21" s="32">
        <v>35065</v>
      </c>
      <c r="D21" s="33">
        <v>0</v>
      </c>
      <c r="E21" s="33">
        <v>0</v>
      </c>
      <c r="F21" s="53">
        <f t="shared" si="3"/>
        <v>0</v>
      </c>
      <c r="G21" s="61">
        <f t="shared" si="0"/>
        <v>9.2499999999999999E-2</v>
      </c>
      <c r="H21" s="34">
        <v>24</v>
      </c>
      <c r="I21" s="25">
        <f t="shared" si="1"/>
        <v>0.09</v>
      </c>
      <c r="J21" s="35">
        <f t="shared" si="4"/>
        <v>6</v>
      </c>
      <c r="K21" s="63">
        <f t="shared" si="5"/>
        <v>0</v>
      </c>
      <c r="L21" s="64">
        <f t="shared" si="6"/>
        <v>2.5694444444444446E-4</v>
      </c>
      <c r="M21" s="36">
        <f t="shared" si="2"/>
        <v>2.5000000000000001E-4</v>
      </c>
      <c r="N21" s="90">
        <f t="shared" si="7"/>
        <v>0</v>
      </c>
    </row>
    <row r="22" spans="1:14" hidden="1" x14ac:dyDescent="0.2">
      <c r="A22" s="25">
        <v>0.04</v>
      </c>
      <c r="C22" s="32">
        <v>35096</v>
      </c>
      <c r="D22" s="33">
        <v>0</v>
      </c>
      <c r="E22" s="33">
        <v>0</v>
      </c>
      <c r="F22" s="53">
        <f t="shared" si="3"/>
        <v>0</v>
      </c>
      <c r="G22" s="61">
        <f t="shared" si="0"/>
        <v>0.09</v>
      </c>
      <c r="H22" s="34">
        <v>30</v>
      </c>
      <c r="I22" s="25">
        <f t="shared" si="1"/>
        <v>0</v>
      </c>
      <c r="J22" s="35">
        <f t="shared" si="4"/>
        <v>0</v>
      </c>
      <c r="K22" s="63">
        <f t="shared" si="5"/>
        <v>0</v>
      </c>
      <c r="L22" s="64">
        <f t="shared" si="6"/>
        <v>2.5000000000000001E-4</v>
      </c>
      <c r="M22" s="36">
        <f t="shared" si="2"/>
        <v>0</v>
      </c>
      <c r="N22" s="90">
        <f t="shared" si="7"/>
        <v>0</v>
      </c>
    </row>
    <row r="23" spans="1:14" hidden="1" x14ac:dyDescent="0.2">
      <c r="A23" s="25">
        <v>0.04</v>
      </c>
      <c r="B23" s="25">
        <v>3.7499999999999999E-2</v>
      </c>
      <c r="C23" s="32">
        <v>35125</v>
      </c>
      <c r="D23" s="33">
        <v>0</v>
      </c>
      <c r="E23" s="33">
        <v>0</v>
      </c>
      <c r="F23" s="53">
        <f t="shared" si="3"/>
        <v>0</v>
      </c>
      <c r="G23" s="61">
        <f t="shared" si="0"/>
        <v>0.09</v>
      </c>
      <c r="H23" s="34">
        <v>6</v>
      </c>
      <c r="I23" s="25">
        <f t="shared" si="1"/>
        <v>8.7499999999999994E-2</v>
      </c>
      <c r="J23" s="35">
        <f t="shared" si="4"/>
        <v>24</v>
      </c>
      <c r="K23" s="63">
        <f t="shared" si="5"/>
        <v>0</v>
      </c>
      <c r="L23" s="64">
        <f t="shared" si="6"/>
        <v>2.5000000000000001E-4</v>
      </c>
      <c r="M23" s="36">
        <f t="shared" si="2"/>
        <v>2.4305555555555555E-4</v>
      </c>
      <c r="N23" s="90">
        <f t="shared" si="7"/>
        <v>0</v>
      </c>
    </row>
    <row r="24" spans="1:14" hidden="1" x14ac:dyDescent="0.2">
      <c r="A24" s="25">
        <v>3.7499999999999999E-2</v>
      </c>
      <c r="B24" s="25">
        <v>3.2500000000000001E-2</v>
      </c>
      <c r="C24" s="32">
        <v>35156</v>
      </c>
      <c r="D24" s="33">
        <v>0</v>
      </c>
      <c r="E24" s="33">
        <v>0</v>
      </c>
      <c r="F24" s="53">
        <f t="shared" si="3"/>
        <v>0</v>
      </c>
      <c r="G24" s="61">
        <f t="shared" si="0"/>
        <v>8.7499999999999994E-2</v>
      </c>
      <c r="H24" s="34">
        <v>18</v>
      </c>
      <c r="I24" s="25">
        <f t="shared" si="1"/>
        <v>8.2500000000000004E-2</v>
      </c>
      <c r="J24" s="35">
        <f t="shared" si="4"/>
        <v>12</v>
      </c>
      <c r="K24" s="63">
        <f t="shared" si="5"/>
        <v>0</v>
      </c>
      <c r="L24" s="64">
        <f t="shared" si="6"/>
        <v>2.4305555555555555E-4</v>
      </c>
      <c r="M24" s="36">
        <f t="shared" si="2"/>
        <v>2.2916666666666669E-4</v>
      </c>
      <c r="N24" s="90">
        <f t="shared" si="7"/>
        <v>0</v>
      </c>
    </row>
    <row r="25" spans="1:14" hidden="1" x14ac:dyDescent="0.2">
      <c r="A25" s="25">
        <v>3.2500000000000001E-2</v>
      </c>
      <c r="C25" s="32">
        <v>35186</v>
      </c>
      <c r="D25" s="33">
        <v>0</v>
      </c>
      <c r="E25" s="33">
        <v>0</v>
      </c>
      <c r="F25" s="53">
        <f t="shared" si="3"/>
        <v>0</v>
      </c>
      <c r="G25" s="61">
        <f t="shared" si="0"/>
        <v>8.2500000000000004E-2</v>
      </c>
      <c r="H25" s="34">
        <v>30</v>
      </c>
      <c r="I25" s="25">
        <f t="shared" si="1"/>
        <v>0</v>
      </c>
      <c r="J25" s="35">
        <f t="shared" si="4"/>
        <v>0</v>
      </c>
      <c r="K25" s="63">
        <f t="shared" si="5"/>
        <v>0</v>
      </c>
      <c r="L25" s="64">
        <f t="shared" si="6"/>
        <v>2.2916666666666669E-4</v>
      </c>
      <c r="M25" s="36">
        <f t="shared" si="2"/>
        <v>0</v>
      </c>
      <c r="N25" s="90">
        <f t="shared" si="7"/>
        <v>0</v>
      </c>
    </row>
    <row r="26" spans="1:14" hidden="1" x14ac:dyDescent="0.2">
      <c r="A26" s="25">
        <v>3.2500000000000001E-2</v>
      </c>
      <c r="C26" s="32">
        <v>35217</v>
      </c>
      <c r="D26" s="33">
        <v>0</v>
      </c>
      <c r="E26" s="33">
        <v>0</v>
      </c>
      <c r="F26" s="53">
        <f t="shared" si="3"/>
        <v>0</v>
      </c>
      <c r="G26" s="61">
        <f t="shared" si="0"/>
        <v>8.2500000000000004E-2</v>
      </c>
      <c r="H26" s="34">
        <v>30</v>
      </c>
      <c r="I26" s="25">
        <f t="shared" si="1"/>
        <v>0</v>
      </c>
      <c r="J26" s="35">
        <f t="shared" si="4"/>
        <v>0</v>
      </c>
      <c r="K26" s="63">
        <f t="shared" si="5"/>
        <v>0</v>
      </c>
      <c r="L26" s="64">
        <f t="shared" si="6"/>
        <v>2.2916666666666669E-4</v>
      </c>
      <c r="M26" s="36">
        <f t="shared" si="2"/>
        <v>0</v>
      </c>
      <c r="N26" s="90">
        <f t="shared" si="7"/>
        <v>0</v>
      </c>
    </row>
    <row r="27" spans="1:14" hidden="1" x14ac:dyDescent="0.2">
      <c r="A27" s="25">
        <v>3.2500000000000001E-2</v>
      </c>
      <c r="C27" s="32">
        <v>35247</v>
      </c>
      <c r="D27" s="33">
        <v>0</v>
      </c>
      <c r="E27" s="33">
        <v>0</v>
      </c>
      <c r="F27" s="53">
        <f t="shared" si="3"/>
        <v>0</v>
      </c>
      <c r="G27" s="61">
        <f t="shared" si="0"/>
        <v>8.2500000000000004E-2</v>
      </c>
      <c r="H27" s="34">
        <v>30</v>
      </c>
      <c r="I27" s="25">
        <f t="shared" si="1"/>
        <v>0</v>
      </c>
      <c r="J27" s="35">
        <f t="shared" si="4"/>
        <v>0</v>
      </c>
      <c r="K27" s="63">
        <f t="shared" si="5"/>
        <v>0</v>
      </c>
      <c r="L27" s="64">
        <f t="shared" si="6"/>
        <v>2.2916666666666669E-4</v>
      </c>
      <c r="M27" s="36">
        <f t="shared" si="2"/>
        <v>0</v>
      </c>
      <c r="N27" s="90">
        <f t="shared" si="7"/>
        <v>0</v>
      </c>
    </row>
    <row r="28" spans="1:14" hidden="1" x14ac:dyDescent="0.2">
      <c r="A28" s="25">
        <v>3.2500000000000001E-2</v>
      </c>
      <c r="C28" s="32">
        <v>35278</v>
      </c>
      <c r="D28" s="33">
        <v>0</v>
      </c>
      <c r="E28" s="33">
        <v>0</v>
      </c>
      <c r="F28" s="53">
        <f t="shared" si="3"/>
        <v>0</v>
      </c>
      <c r="G28" s="61">
        <f t="shared" si="0"/>
        <v>8.2500000000000004E-2</v>
      </c>
      <c r="H28" s="34">
        <v>30</v>
      </c>
      <c r="I28" s="25">
        <f t="shared" si="1"/>
        <v>0</v>
      </c>
      <c r="J28" s="35">
        <f t="shared" si="4"/>
        <v>0</v>
      </c>
      <c r="K28" s="63">
        <f t="shared" si="5"/>
        <v>0</v>
      </c>
      <c r="L28" s="64">
        <f t="shared" si="6"/>
        <v>2.2916666666666669E-4</v>
      </c>
      <c r="M28" s="36">
        <f t="shared" si="2"/>
        <v>0</v>
      </c>
      <c r="N28" s="90">
        <f t="shared" si="7"/>
        <v>0</v>
      </c>
    </row>
    <row r="29" spans="1:14" hidden="1" x14ac:dyDescent="0.2">
      <c r="A29" s="25">
        <v>3.2500000000000001E-2</v>
      </c>
      <c r="C29" s="32">
        <v>35309</v>
      </c>
      <c r="D29" s="33">
        <v>0</v>
      </c>
      <c r="E29" s="33">
        <v>0</v>
      </c>
      <c r="F29" s="53">
        <f t="shared" si="3"/>
        <v>0</v>
      </c>
      <c r="G29" s="61">
        <f t="shared" si="0"/>
        <v>8.2500000000000004E-2</v>
      </c>
      <c r="H29" s="34">
        <v>30</v>
      </c>
      <c r="I29" s="25">
        <f t="shared" si="1"/>
        <v>0</v>
      </c>
      <c r="J29" s="35">
        <f t="shared" si="4"/>
        <v>0</v>
      </c>
      <c r="K29" s="63">
        <f t="shared" si="5"/>
        <v>0</v>
      </c>
      <c r="L29" s="64">
        <f t="shared" si="6"/>
        <v>2.2916666666666669E-4</v>
      </c>
      <c r="M29" s="36">
        <f t="shared" si="2"/>
        <v>0</v>
      </c>
      <c r="N29" s="90">
        <f t="shared" si="7"/>
        <v>0</v>
      </c>
    </row>
    <row r="30" spans="1:14" hidden="1" x14ac:dyDescent="0.2">
      <c r="A30" s="25">
        <v>3.2500000000000001E-2</v>
      </c>
      <c r="C30" s="32">
        <v>35339</v>
      </c>
      <c r="D30" s="33">
        <v>0</v>
      </c>
      <c r="E30" s="33">
        <v>0</v>
      </c>
      <c r="F30" s="53">
        <f t="shared" si="3"/>
        <v>0</v>
      </c>
      <c r="G30" s="61">
        <f t="shared" si="0"/>
        <v>8.2500000000000004E-2</v>
      </c>
      <c r="H30" s="34">
        <v>30</v>
      </c>
      <c r="I30" s="25">
        <f t="shared" si="1"/>
        <v>0</v>
      </c>
      <c r="J30" s="35">
        <f t="shared" si="4"/>
        <v>0</v>
      </c>
      <c r="K30" s="63">
        <f t="shared" si="5"/>
        <v>0</v>
      </c>
      <c r="L30" s="64">
        <f t="shared" si="6"/>
        <v>2.2916666666666669E-4</v>
      </c>
      <c r="M30" s="36">
        <f t="shared" si="2"/>
        <v>0</v>
      </c>
      <c r="N30" s="90">
        <f t="shared" si="7"/>
        <v>0</v>
      </c>
    </row>
    <row r="31" spans="1:14" hidden="1" x14ac:dyDescent="0.2">
      <c r="A31" s="25">
        <v>3.2500000000000001E-2</v>
      </c>
      <c r="C31" s="32">
        <v>35370</v>
      </c>
      <c r="D31" s="33">
        <v>0</v>
      </c>
      <c r="E31" s="33">
        <v>0</v>
      </c>
      <c r="F31" s="53">
        <f t="shared" si="3"/>
        <v>0</v>
      </c>
      <c r="G31" s="61">
        <f t="shared" si="0"/>
        <v>8.2500000000000004E-2</v>
      </c>
      <c r="H31" s="34">
        <v>30</v>
      </c>
      <c r="I31" s="25">
        <f t="shared" si="1"/>
        <v>0</v>
      </c>
      <c r="J31" s="35">
        <f t="shared" si="4"/>
        <v>0</v>
      </c>
      <c r="K31" s="63">
        <f t="shared" si="5"/>
        <v>0</v>
      </c>
      <c r="L31" s="64">
        <f t="shared" si="6"/>
        <v>2.2916666666666669E-4</v>
      </c>
      <c r="M31" s="36">
        <f t="shared" si="2"/>
        <v>0</v>
      </c>
      <c r="N31" s="90">
        <f t="shared" si="7"/>
        <v>0</v>
      </c>
    </row>
    <row r="32" spans="1:14" hidden="1" x14ac:dyDescent="0.2">
      <c r="A32" s="25">
        <v>3.2500000000000001E-2</v>
      </c>
      <c r="C32" s="32">
        <v>35400</v>
      </c>
      <c r="D32" s="33">
        <v>0</v>
      </c>
      <c r="E32" s="33">
        <v>0</v>
      </c>
      <c r="F32" s="53">
        <f t="shared" si="3"/>
        <v>0</v>
      </c>
      <c r="G32" s="61">
        <f t="shared" si="0"/>
        <v>8.2500000000000004E-2</v>
      </c>
      <c r="H32" s="34">
        <v>30</v>
      </c>
      <c r="I32" s="25">
        <f t="shared" si="1"/>
        <v>0</v>
      </c>
      <c r="J32" s="35">
        <f t="shared" si="4"/>
        <v>0</v>
      </c>
      <c r="K32" s="63">
        <f t="shared" si="5"/>
        <v>0</v>
      </c>
      <c r="L32" s="64">
        <f t="shared" si="6"/>
        <v>2.2916666666666669E-4</v>
      </c>
      <c r="M32" s="36">
        <f t="shared" si="2"/>
        <v>0</v>
      </c>
      <c r="N32" s="90">
        <f t="shared" si="7"/>
        <v>0</v>
      </c>
    </row>
    <row r="33" spans="1:15" hidden="1" x14ac:dyDescent="0.2">
      <c r="A33" s="25">
        <v>3.2500000000000001E-2</v>
      </c>
      <c r="C33" s="32">
        <v>35431</v>
      </c>
      <c r="D33" s="33">
        <v>0</v>
      </c>
      <c r="E33" s="33">
        <v>0</v>
      </c>
      <c r="F33" s="53">
        <f t="shared" si="3"/>
        <v>0</v>
      </c>
      <c r="G33" s="61">
        <f t="shared" si="0"/>
        <v>8.2500000000000004E-2</v>
      </c>
      <c r="H33" s="34">
        <v>30</v>
      </c>
      <c r="I33" s="25">
        <f t="shared" si="1"/>
        <v>0</v>
      </c>
      <c r="J33" s="35">
        <f t="shared" si="4"/>
        <v>0</v>
      </c>
      <c r="K33" s="63">
        <f t="shared" si="5"/>
        <v>0</v>
      </c>
      <c r="L33" s="64">
        <f>G33/360</f>
        <v>2.2916666666666669E-4</v>
      </c>
      <c r="M33" s="36">
        <f t="shared" ref="M33:M44" si="8">I33/360</f>
        <v>0</v>
      </c>
      <c r="N33" s="90">
        <f>F33+K33</f>
        <v>0</v>
      </c>
    </row>
    <row r="34" spans="1:15" hidden="1" x14ac:dyDescent="0.2">
      <c r="A34" s="25">
        <v>3.2500000000000001E-2</v>
      </c>
      <c r="C34" s="32">
        <v>35462</v>
      </c>
      <c r="D34" s="33">
        <v>0</v>
      </c>
      <c r="E34" s="33">
        <v>0</v>
      </c>
      <c r="F34" s="53">
        <f t="shared" ref="F34:F97" si="9">F33+D34-E34</f>
        <v>0</v>
      </c>
      <c r="G34" s="61">
        <f t="shared" si="0"/>
        <v>8.2500000000000004E-2</v>
      </c>
      <c r="H34" s="34">
        <v>30</v>
      </c>
      <c r="I34" s="25">
        <f t="shared" si="1"/>
        <v>0</v>
      </c>
      <c r="J34" s="35">
        <f t="shared" si="4"/>
        <v>0</v>
      </c>
      <c r="K34" s="63">
        <f t="shared" si="5"/>
        <v>0</v>
      </c>
      <c r="L34" s="64">
        <f t="shared" ref="L34:L44" si="10">G34/360</f>
        <v>2.2916666666666669E-4</v>
      </c>
      <c r="M34" s="36">
        <f t="shared" si="8"/>
        <v>0</v>
      </c>
      <c r="N34" s="90">
        <f t="shared" ref="N34:N44" si="11">F34+K34</f>
        <v>0</v>
      </c>
    </row>
    <row r="35" spans="1:15" hidden="1" x14ac:dyDescent="0.2">
      <c r="A35" s="25">
        <v>3.2500000000000001E-2</v>
      </c>
      <c r="C35" s="32">
        <v>35490</v>
      </c>
      <c r="D35" s="33">
        <v>0</v>
      </c>
      <c r="E35" s="33">
        <v>0</v>
      </c>
      <c r="F35" s="53">
        <f t="shared" si="9"/>
        <v>0</v>
      </c>
      <c r="G35" s="61">
        <f t="shared" si="0"/>
        <v>8.2500000000000004E-2</v>
      </c>
      <c r="H35" s="34">
        <v>30</v>
      </c>
      <c r="I35" s="25">
        <f t="shared" si="1"/>
        <v>0</v>
      </c>
      <c r="J35" s="35">
        <f t="shared" si="4"/>
        <v>0</v>
      </c>
      <c r="K35" s="63">
        <f t="shared" si="5"/>
        <v>0</v>
      </c>
      <c r="L35" s="64">
        <f t="shared" si="10"/>
        <v>2.2916666666666669E-4</v>
      </c>
      <c r="M35" s="36">
        <f t="shared" si="8"/>
        <v>0</v>
      </c>
      <c r="N35" s="90">
        <f t="shared" si="11"/>
        <v>0</v>
      </c>
    </row>
    <row r="36" spans="1:15" hidden="1" x14ac:dyDescent="0.2">
      <c r="A36" s="25">
        <v>3.2500000000000001E-2</v>
      </c>
      <c r="C36" s="32">
        <v>35521</v>
      </c>
      <c r="D36" s="33">
        <v>0</v>
      </c>
      <c r="E36" s="33">
        <v>0</v>
      </c>
      <c r="F36" s="53">
        <f t="shared" si="9"/>
        <v>0</v>
      </c>
      <c r="G36" s="61">
        <f t="shared" si="0"/>
        <v>8.2500000000000004E-2</v>
      </c>
      <c r="H36" s="34">
        <v>30</v>
      </c>
      <c r="I36" s="25">
        <f t="shared" si="1"/>
        <v>0</v>
      </c>
      <c r="J36" s="35">
        <f t="shared" si="4"/>
        <v>0</v>
      </c>
      <c r="K36" s="63">
        <f t="shared" si="5"/>
        <v>0</v>
      </c>
      <c r="L36" s="64">
        <f t="shared" si="10"/>
        <v>2.2916666666666669E-4</v>
      </c>
      <c r="M36" s="36">
        <f t="shared" si="8"/>
        <v>0</v>
      </c>
      <c r="N36" s="90">
        <f t="shared" si="11"/>
        <v>0</v>
      </c>
      <c r="O36" s="37"/>
    </row>
    <row r="37" spans="1:15" hidden="1" x14ac:dyDescent="0.2">
      <c r="A37" s="25">
        <v>3.2500000000000001E-2</v>
      </c>
      <c r="C37" s="32">
        <v>35551</v>
      </c>
      <c r="D37" s="33">
        <v>0</v>
      </c>
      <c r="E37" s="33">
        <v>0</v>
      </c>
      <c r="F37" s="53">
        <f t="shared" si="9"/>
        <v>0</v>
      </c>
      <c r="G37" s="61">
        <f t="shared" si="0"/>
        <v>8.2500000000000004E-2</v>
      </c>
      <c r="H37" s="34">
        <v>30</v>
      </c>
      <c r="I37" s="25">
        <f t="shared" si="1"/>
        <v>0</v>
      </c>
      <c r="J37" s="35">
        <f t="shared" si="4"/>
        <v>0</v>
      </c>
      <c r="K37" s="63">
        <f t="shared" si="5"/>
        <v>0</v>
      </c>
      <c r="L37" s="64">
        <f t="shared" si="10"/>
        <v>2.2916666666666669E-4</v>
      </c>
      <c r="M37" s="36">
        <f t="shared" si="8"/>
        <v>0</v>
      </c>
      <c r="N37" s="90">
        <f t="shared" si="11"/>
        <v>0</v>
      </c>
      <c r="O37" s="37"/>
    </row>
    <row r="38" spans="1:15" hidden="1" x14ac:dyDescent="0.2">
      <c r="A38" s="25">
        <v>3.2500000000000001E-2</v>
      </c>
      <c r="C38" s="32">
        <v>35582</v>
      </c>
      <c r="D38" s="33">
        <v>0</v>
      </c>
      <c r="E38" s="33">
        <v>0</v>
      </c>
      <c r="F38" s="53">
        <f t="shared" si="9"/>
        <v>0</v>
      </c>
      <c r="G38" s="61">
        <f t="shared" si="0"/>
        <v>8.2500000000000004E-2</v>
      </c>
      <c r="H38" s="34">
        <v>30</v>
      </c>
      <c r="I38" s="25">
        <f t="shared" si="1"/>
        <v>0</v>
      </c>
      <c r="J38" s="35">
        <f t="shared" si="4"/>
        <v>0</v>
      </c>
      <c r="K38" s="63">
        <f t="shared" si="5"/>
        <v>0</v>
      </c>
      <c r="L38" s="64">
        <f t="shared" si="10"/>
        <v>2.2916666666666669E-4</v>
      </c>
      <c r="M38" s="36">
        <f t="shared" si="8"/>
        <v>0</v>
      </c>
      <c r="N38" s="90">
        <f t="shared" si="11"/>
        <v>0</v>
      </c>
      <c r="O38" s="37"/>
    </row>
    <row r="39" spans="1:15" hidden="1" x14ac:dyDescent="0.2">
      <c r="A39" s="25">
        <v>3.2500000000000001E-2</v>
      </c>
      <c r="C39" s="32">
        <v>35612</v>
      </c>
      <c r="D39" s="33">
        <v>0</v>
      </c>
      <c r="E39" s="33">
        <v>0</v>
      </c>
      <c r="F39" s="53">
        <f t="shared" si="9"/>
        <v>0</v>
      </c>
      <c r="G39" s="61">
        <f t="shared" si="0"/>
        <v>8.2500000000000004E-2</v>
      </c>
      <c r="H39" s="34">
        <v>30</v>
      </c>
      <c r="I39" s="25">
        <f t="shared" si="1"/>
        <v>0</v>
      </c>
      <c r="J39" s="35">
        <f t="shared" si="4"/>
        <v>0</v>
      </c>
      <c r="K39" s="63">
        <f t="shared" si="5"/>
        <v>0</v>
      </c>
      <c r="L39" s="64">
        <f t="shared" si="10"/>
        <v>2.2916666666666669E-4</v>
      </c>
      <c r="M39" s="36">
        <f t="shared" si="8"/>
        <v>0</v>
      </c>
      <c r="N39" s="90">
        <f t="shared" si="11"/>
        <v>0</v>
      </c>
      <c r="O39" s="37"/>
    </row>
    <row r="40" spans="1:15" hidden="1" x14ac:dyDescent="0.2">
      <c r="A40" s="25">
        <v>3.2500000000000001E-2</v>
      </c>
      <c r="C40" s="32">
        <v>35643</v>
      </c>
      <c r="D40" s="33">
        <v>0</v>
      </c>
      <c r="E40" s="33">
        <v>0</v>
      </c>
      <c r="F40" s="53">
        <f t="shared" si="9"/>
        <v>0</v>
      </c>
      <c r="G40" s="61">
        <f t="shared" si="0"/>
        <v>8.2500000000000004E-2</v>
      </c>
      <c r="H40" s="34">
        <v>30</v>
      </c>
      <c r="I40" s="25">
        <f t="shared" si="1"/>
        <v>0</v>
      </c>
      <c r="J40" s="35">
        <f t="shared" si="4"/>
        <v>0</v>
      </c>
      <c r="K40" s="63">
        <f t="shared" si="5"/>
        <v>0</v>
      </c>
      <c r="L40" s="64">
        <f t="shared" si="10"/>
        <v>2.2916666666666669E-4</v>
      </c>
      <c r="M40" s="36">
        <f t="shared" si="8"/>
        <v>0</v>
      </c>
      <c r="N40" s="90">
        <f t="shared" si="11"/>
        <v>0</v>
      </c>
      <c r="O40" s="37"/>
    </row>
    <row r="41" spans="1:15" hidden="1" x14ac:dyDescent="0.2">
      <c r="A41" s="25">
        <v>3.2500000000000001E-2</v>
      </c>
      <c r="C41" s="32">
        <v>35674</v>
      </c>
      <c r="D41" s="33">
        <v>0</v>
      </c>
      <c r="E41" s="33">
        <v>0</v>
      </c>
      <c r="F41" s="53">
        <f t="shared" si="9"/>
        <v>0</v>
      </c>
      <c r="G41" s="61">
        <f t="shared" ref="G41:G72" si="12">A41+$P$1</f>
        <v>8.2500000000000004E-2</v>
      </c>
      <c r="H41" s="34">
        <v>30</v>
      </c>
      <c r="I41" s="25">
        <f t="shared" si="1"/>
        <v>0</v>
      </c>
      <c r="J41" s="35">
        <f t="shared" si="4"/>
        <v>0</v>
      </c>
      <c r="K41" s="63">
        <f t="shared" si="5"/>
        <v>0</v>
      </c>
      <c r="L41" s="64">
        <f t="shared" si="10"/>
        <v>2.2916666666666669E-4</v>
      </c>
      <c r="M41" s="36">
        <f t="shared" si="8"/>
        <v>0</v>
      </c>
      <c r="N41" s="90">
        <f t="shared" si="11"/>
        <v>0</v>
      </c>
      <c r="O41" s="37"/>
    </row>
    <row r="42" spans="1:15" hidden="1" x14ac:dyDescent="0.2">
      <c r="A42" s="25">
        <v>3.2500000000000001E-2</v>
      </c>
      <c r="B42" s="25">
        <v>3.5000000000000003E-2</v>
      </c>
      <c r="C42" s="32">
        <v>35704</v>
      </c>
      <c r="D42" s="33">
        <v>0</v>
      </c>
      <c r="E42" s="33">
        <v>0</v>
      </c>
      <c r="F42" s="53">
        <f t="shared" si="9"/>
        <v>0</v>
      </c>
      <c r="G42" s="61">
        <f t="shared" si="12"/>
        <v>8.2500000000000004E-2</v>
      </c>
      <c r="H42" s="34">
        <v>9</v>
      </c>
      <c r="I42" s="25">
        <f t="shared" si="1"/>
        <v>8.5000000000000006E-2</v>
      </c>
      <c r="J42" s="35">
        <f t="shared" si="4"/>
        <v>21</v>
      </c>
      <c r="K42" s="63">
        <f t="shared" si="5"/>
        <v>0</v>
      </c>
      <c r="L42" s="64">
        <f t="shared" si="10"/>
        <v>2.2916666666666669E-4</v>
      </c>
      <c r="M42" s="36">
        <f t="shared" si="8"/>
        <v>2.3611111111111112E-4</v>
      </c>
      <c r="N42" s="90">
        <f t="shared" si="11"/>
        <v>0</v>
      </c>
      <c r="O42" s="37"/>
    </row>
    <row r="43" spans="1:15" hidden="1" x14ac:dyDescent="0.2">
      <c r="A43" s="25">
        <v>3.5000000000000003E-2</v>
      </c>
      <c r="C43" s="32">
        <v>35735</v>
      </c>
      <c r="D43" s="33">
        <v>0</v>
      </c>
      <c r="E43" s="33">
        <v>0</v>
      </c>
      <c r="F43" s="53">
        <f t="shared" si="9"/>
        <v>0</v>
      </c>
      <c r="G43" s="61">
        <f t="shared" si="12"/>
        <v>8.5000000000000006E-2</v>
      </c>
      <c r="H43" s="34">
        <v>30</v>
      </c>
      <c r="I43" s="25">
        <v>0</v>
      </c>
      <c r="J43" s="35">
        <f t="shared" si="4"/>
        <v>0</v>
      </c>
      <c r="K43" s="63">
        <f t="shared" si="5"/>
        <v>0</v>
      </c>
      <c r="L43" s="64">
        <f t="shared" si="10"/>
        <v>2.3611111111111112E-4</v>
      </c>
      <c r="M43" s="36">
        <f t="shared" si="8"/>
        <v>0</v>
      </c>
      <c r="N43" s="90">
        <f t="shared" si="11"/>
        <v>0</v>
      </c>
      <c r="O43" s="37"/>
    </row>
    <row r="44" spans="1:15" hidden="1" x14ac:dyDescent="0.2">
      <c r="A44" s="25">
        <v>3.5000000000000003E-2</v>
      </c>
      <c r="C44" s="32">
        <v>35765</v>
      </c>
      <c r="D44" s="33">
        <v>0</v>
      </c>
      <c r="E44" s="33">
        <v>0</v>
      </c>
      <c r="F44" s="53">
        <f t="shared" si="9"/>
        <v>0</v>
      </c>
      <c r="G44" s="61">
        <f t="shared" si="12"/>
        <v>8.5000000000000006E-2</v>
      </c>
      <c r="H44" s="34">
        <v>30</v>
      </c>
      <c r="I44" s="25">
        <v>0</v>
      </c>
      <c r="J44" s="35">
        <f t="shared" si="4"/>
        <v>0</v>
      </c>
      <c r="K44" s="63">
        <f t="shared" si="5"/>
        <v>0</v>
      </c>
      <c r="L44" s="64">
        <f t="shared" si="10"/>
        <v>2.3611111111111112E-4</v>
      </c>
      <c r="M44" s="36">
        <f t="shared" si="8"/>
        <v>0</v>
      </c>
      <c r="N44" s="90">
        <f t="shared" si="11"/>
        <v>0</v>
      </c>
      <c r="O44" s="37"/>
    </row>
    <row r="45" spans="1:15" hidden="1" x14ac:dyDescent="0.2">
      <c r="A45" s="25">
        <v>3.5000000000000003E-2</v>
      </c>
      <c r="C45" s="32">
        <v>35796</v>
      </c>
      <c r="D45" s="33">
        <v>0</v>
      </c>
      <c r="E45" s="33">
        <v>0</v>
      </c>
      <c r="F45" s="53">
        <f t="shared" si="9"/>
        <v>0</v>
      </c>
      <c r="G45" s="61">
        <f t="shared" si="12"/>
        <v>8.5000000000000006E-2</v>
      </c>
      <c r="H45" s="34">
        <v>30</v>
      </c>
      <c r="I45" s="25">
        <v>0</v>
      </c>
      <c r="J45" s="35">
        <f t="shared" si="4"/>
        <v>0</v>
      </c>
      <c r="K45" s="63">
        <f t="shared" si="5"/>
        <v>0</v>
      </c>
      <c r="L45" s="64">
        <f t="shared" ref="L45:L68" si="13">G45/360</f>
        <v>2.3611111111111112E-4</v>
      </c>
      <c r="M45" s="36">
        <f t="shared" ref="M45:M68" si="14">I45/360</f>
        <v>0</v>
      </c>
      <c r="N45" s="90">
        <f t="shared" ref="N45:N68" si="15">F45+K45</f>
        <v>0</v>
      </c>
      <c r="O45" s="37"/>
    </row>
    <row r="46" spans="1:15" hidden="1" x14ac:dyDescent="0.2">
      <c r="A46" s="25">
        <v>3.5000000000000003E-2</v>
      </c>
      <c r="C46" s="32">
        <v>35827</v>
      </c>
      <c r="D46" s="33">
        <v>0</v>
      </c>
      <c r="E46" s="33">
        <v>0</v>
      </c>
      <c r="F46" s="53">
        <f t="shared" si="9"/>
        <v>0</v>
      </c>
      <c r="G46" s="61">
        <f t="shared" si="12"/>
        <v>8.5000000000000006E-2</v>
      </c>
      <c r="H46" s="34">
        <v>30</v>
      </c>
      <c r="I46" s="25">
        <v>0</v>
      </c>
      <c r="J46" s="35">
        <f t="shared" si="4"/>
        <v>0</v>
      </c>
      <c r="K46" s="63">
        <f t="shared" si="5"/>
        <v>0</v>
      </c>
      <c r="L46" s="64">
        <f t="shared" si="13"/>
        <v>2.3611111111111112E-4</v>
      </c>
      <c r="M46" s="36">
        <f t="shared" si="14"/>
        <v>0</v>
      </c>
      <c r="N46" s="90">
        <f t="shared" si="15"/>
        <v>0</v>
      </c>
      <c r="O46" s="37"/>
    </row>
    <row r="47" spans="1:15" hidden="1" x14ac:dyDescent="0.2">
      <c r="A47" s="25">
        <v>3.5000000000000003E-2</v>
      </c>
      <c r="C47" s="32">
        <v>35855</v>
      </c>
      <c r="D47" s="33">
        <v>0</v>
      </c>
      <c r="E47" s="33">
        <v>0</v>
      </c>
      <c r="F47" s="53">
        <f t="shared" si="9"/>
        <v>0</v>
      </c>
      <c r="G47" s="61">
        <f t="shared" si="12"/>
        <v>8.5000000000000006E-2</v>
      </c>
      <c r="H47" s="34">
        <v>30</v>
      </c>
      <c r="I47" s="25">
        <v>0</v>
      </c>
      <c r="J47" s="35">
        <f t="shared" si="4"/>
        <v>0</v>
      </c>
      <c r="K47" s="63">
        <f t="shared" si="5"/>
        <v>0</v>
      </c>
      <c r="L47" s="64">
        <f t="shared" si="13"/>
        <v>2.3611111111111112E-4</v>
      </c>
      <c r="M47" s="36">
        <f t="shared" si="14"/>
        <v>0</v>
      </c>
      <c r="N47" s="90">
        <f t="shared" si="15"/>
        <v>0</v>
      </c>
      <c r="O47" s="37"/>
    </row>
    <row r="48" spans="1:15" hidden="1" x14ac:dyDescent="0.2">
      <c r="A48" s="25">
        <v>3.5000000000000003E-2</v>
      </c>
      <c r="C48" s="32">
        <v>35886</v>
      </c>
      <c r="D48" s="33">
        <v>0</v>
      </c>
      <c r="E48" s="33">
        <v>0</v>
      </c>
      <c r="F48" s="53">
        <f t="shared" si="9"/>
        <v>0</v>
      </c>
      <c r="G48" s="61">
        <f t="shared" si="12"/>
        <v>8.5000000000000006E-2</v>
      </c>
      <c r="H48" s="34">
        <v>30</v>
      </c>
      <c r="I48" s="25">
        <f t="shared" ref="I48:I79" si="16">IF(B48="",0,B48+$P$1)</f>
        <v>0</v>
      </c>
      <c r="J48" s="35">
        <f t="shared" si="4"/>
        <v>0</v>
      </c>
      <c r="K48" s="63">
        <f t="shared" si="5"/>
        <v>0</v>
      </c>
      <c r="L48" s="64">
        <f t="shared" si="13"/>
        <v>2.3611111111111112E-4</v>
      </c>
      <c r="M48" s="36">
        <f t="shared" si="14"/>
        <v>0</v>
      </c>
      <c r="N48" s="90">
        <f t="shared" si="15"/>
        <v>0</v>
      </c>
      <c r="O48" s="37"/>
    </row>
    <row r="49" spans="1:15" hidden="1" x14ac:dyDescent="0.2">
      <c r="A49" s="25">
        <v>3.5000000000000003E-2</v>
      </c>
      <c r="B49" s="25">
        <v>0.04</v>
      </c>
      <c r="C49" s="32">
        <v>35916</v>
      </c>
      <c r="D49" s="33">
        <v>0</v>
      </c>
      <c r="E49" s="33">
        <v>0</v>
      </c>
      <c r="F49" s="53">
        <f t="shared" si="9"/>
        <v>0</v>
      </c>
      <c r="G49" s="61">
        <f t="shared" si="12"/>
        <v>8.5000000000000006E-2</v>
      </c>
      <c r="H49" s="34">
        <v>5</v>
      </c>
      <c r="I49" s="25">
        <f t="shared" si="16"/>
        <v>0.09</v>
      </c>
      <c r="J49" s="35">
        <f t="shared" si="4"/>
        <v>25</v>
      </c>
      <c r="K49" s="63">
        <f t="shared" si="5"/>
        <v>0</v>
      </c>
      <c r="L49" s="64">
        <f t="shared" si="13"/>
        <v>2.3611111111111112E-4</v>
      </c>
      <c r="M49" s="36">
        <f t="shared" si="14"/>
        <v>2.5000000000000001E-4</v>
      </c>
      <c r="N49" s="90">
        <f t="shared" si="15"/>
        <v>0</v>
      </c>
      <c r="O49" s="37"/>
    </row>
    <row r="50" spans="1:15" hidden="1" x14ac:dyDescent="0.2">
      <c r="A50" s="25">
        <v>3.7499999999999999E-2</v>
      </c>
      <c r="C50" s="32">
        <v>35947</v>
      </c>
      <c r="D50" s="33">
        <v>0</v>
      </c>
      <c r="E50" s="33">
        <v>0</v>
      </c>
      <c r="F50" s="53">
        <f t="shared" si="9"/>
        <v>0</v>
      </c>
      <c r="G50" s="61">
        <f t="shared" si="12"/>
        <v>8.7499999999999994E-2</v>
      </c>
      <c r="H50" s="34">
        <v>30</v>
      </c>
      <c r="I50" s="25">
        <f t="shared" si="16"/>
        <v>0</v>
      </c>
      <c r="J50" s="35">
        <f t="shared" si="4"/>
        <v>0</v>
      </c>
      <c r="K50" s="63">
        <f t="shared" si="5"/>
        <v>0</v>
      </c>
      <c r="L50" s="64">
        <f t="shared" si="13"/>
        <v>2.4305555555555555E-4</v>
      </c>
      <c r="M50" s="36">
        <f t="shared" si="14"/>
        <v>0</v>
      </c>
      <c r="N50" s="90">
        <f t="shared" si="15"/>
        <v>0</v>
      </c>
      <c r="O50" s="37"/>
    </row>
    <row r="51" spans="1:15" hidden="1" x14ac:dyDescent="0.2">
      <c r="A51" s="25">
        <v>3.7499999999999999E-2</v>
      </c>
      <c r="C51" s="32">
        <v>35977</v>
      </c>
      <c r="D51" s="33">
        <v>0</v>
      </c>
      <c r="E51" s="33">
        <v>0</v>
      </c>
      <c r="F51" s="53">
        <f t="shared" si="9"/>
        <v>0</v>
      </c>
      <c r="G51" s="61">
        <f t="shared" si="12"/>
        <v>8.7499999999999994E-2</v>
      </c>
      <c r="H51" s="34">
        <v>30</v>
      </c>
      <c r="I51" s="25">
        <f t="shared" si="16"/>
        <v>0</v>
      </c>
      <c r="J51" s="35">
        <f t="shared" si="4"/>
        <v>0</v>
      </c>
      <c r="K51" s="63">
        <f t="shared" si="5"/>
        <v>0</v>
      </c>
      <c r="L51" s="64">
        <f t="shared" si="13"/>
        <v>2.4305555555555555E-4</v>
      </c>
      <c r="M51" s="36">
        <f t="shared" si="14"/>
        <v>0</v>
      </c>
      <c r="N51" s="90">
        <f t="shared" si="15"/>
        <v>0</v>
      </c>
      <c r="O51" s="37"/>
    </row>
    <row r="52" spans="1:15" hidden="1" x14ac:dyDescent="0.2">
      <c r="A52" s="25">
        <v>3.7499999999999999E-2</v>
      </c>
      <c r="C52" s="32">
        <v>36008</v>
      </c>
      <c r="D52" s="33">
        <v>0</v>
      </c>
      <c r="E52" s="33">
        <v>0</v>
      </c>
      <c r="F52" s="53">
        <f t="shared" si="9"/>
        <v>0</v>
      </c>
      <c r="G52" s="61">
        <f t="shared" si="12"/>
        <v>8.7499999999999994E-2</v>
      </c>
      <c r="H52" s="34">
        <v>30</v>
      </c>
      <c r="I52" s="25">
        <f t="shared" si="16"/>
        <v>0</v>
      </c>
      <c r="J52" s="35">
        <f t="shared" si="4"/>
        <v>0</v>
      </c>
      <c r="K52" s="63">
        <f t="shared" si="5"/>
        <v>0</v>
      </c>
      <c r="L52" s="64">
        <f t="shared" si="13"/>
        <v>2.4305555555555555E-4</v>
      </c>
      <c r="M52" s="36">
        <f t="shared" si="14"/>
        <v>0</v>
      </c>
      <c r="N52" s="90">
        <f t="shared" si="15"/>
        <v>0</v>
      </c>
      <c r="O52" s="37"/>
    </row>
    <row r="53" spans="1:15" hidden="1" x14ac:dyDescent="0.2">
      <c r="A53" s="25">
        <v>3.7499999999999999E-2</v>
      </c>
      <c r="B53" s="25">
        <v>4.2500000000000003E-2</v>
      </c>
      <c r="C53" s="32">
        <v>36039</v>
      </c>
      <c r="D53" s="33">
        <v>0</v>
      </c>
      <c r="E53" s="33">
        <v>0</v>
      </c>
      <c r="F53" s="53">
        <f t="shared" si="9"/>
        <v>0</v>
      </c>
      <c r="G53" s="61">
        <f t="shared" si="12"/>
        <v>8.7499999999999994E-2</v>
      </c>
      <c r="H53" s="34">
        <v>21</v>
      </c>
      <c r="I53" s="25">
        <f t="shared" si="16"/>
        <v>9.2499999999999999E-2</v>
      </c>
      <c r="J53" s="35">
        <f t="shared" si="4"/>
        <v>9</v>
      </c>
      <c r="K53" s="63">
        <f t="shared" si="5"/>
        <v>0</v>
      </c>
      <c r="L53" s="64">
        <f t="shared" si="13"/>
        <v>2.4305555555555555E-4</v>
      </c>
      <c r="M53" s="36">
        <f t="shared" si="14"/>
        <v>2.5694444444444446E-4</v>
      </c>
      <c r="N53" s="90">
        <f t="shared" si="15"/>
        <v>0</v>
      </c>
      <c r="O53" s="37"/>
    </row>
    <row r="54" spans="1:15" hidden="1" x14ac:dyDescent="0.2">
      <c r="A54" s="25">
        <v>4.2500000000000003E-2</v>
      </c>
      <c r="C54" s="32">
        <v>36069</v>
      </c>
      <c r="D54" s="33">
        <v>0</v>
      </c>
      <c r="E54" s="33">
        <v>0</v>
      </c>
      <c r="F54" s="53">
        <f t="shared" si="9"/>
        <v>0</v>
      </c>
      <c r="G54" s="61">
        <f t="shared" si="12"/>
        <v>9.2499999999999999E-2</v>
      </c>
      <c r="H54" s="34">
        <v>30</v>
      </c>
      <c r="I54" s="25">
        <f t="shared" si="16"/>
        <v>0</v>
      </c>
      <c r="J54" s="35">
        <f t="shared" si="4"/>
        <v>0</v>
      </c>
      <c r="K54" s="63">
        <f t="shared" si="5"/>
        <v>0</v>
      </c>
      <c r="L54" s="64">
        <f t="shared" si="13"/>
        <v>2.5694444444444446E-4</v>
      </c>
      <c r="M54" s="36">
        <f t="shared" si="14"/>
        <v>0</v>
      </c>
      <c r="N54" s="90">
        <f t="shared" si="15"/>
        <v>0</v>
      </c>
      <c r="O54" s="37"/>
    </row>
    <row r="55" spans="1:15" hidden="1" x14ac:dyDescent="0.2">
      <c r="A55" s="25">
        <v>4.2500000000000003E-2</v>
      </c>
      <c r="B55" s="25">
        <v>0.04</v>
      </c>
      <c r="C55" s="32">
        <v>36100</v>
      </c>
      <c r="D55" s="33">
        <v>0</v>
      </c>
      <c r="E55" s="33">
        <v>0</v>
      </c>
      <c r="F55" s="53">
        <f t="shared" si="9"/>
        <v>0</v>
      </c>
      <c r="G55" s="61">
        <f t="shared" si="12"/>
        <v>9.2499999999999999E-2</v>
      </c>
      <c r="H55" s="34">
        <v>4</v>
      </c>
      <c r="I55" s="25">
        <f t="shared" si="16"/>
        <v>0.09</v>
      </c>
      <c r="J55" s="35">
        <f t="shared" si="4"/>
        <v>26</v>
      </c>
      <c r="K55" s="63">
        <f t="shared" si="5"/>
        <v>0</v>
      </c>
      <c r="L55" s="64">
        <f t="shared" si="13"/>
        <v>2.5694444444444446E-4</v>
      </c>
      <c r="M55" s="36">
        <f t="shared" si="14"/>
        <v>2.5000000000000001E-4</v>
      </c>
      <c r="N55" s="90">
        <f t="shared" si="15"/>
        <v>0</v>
      </c>
      <c r="O55" s="37"/>
    </row>
    <row r="56" spans="1:15" hidden="1" x14ac:dyDescent="0.2">
      <c r="A56" s="25">
        <v>0.04</v>
      </c>
      <c r="B56" s="25">
        <v>3.5000000000000003E-2</v>
      </c>
      <c r="C56" s="32">
        <v>36130</v>
      </c>
      <c r="D56" s="33">
        <v>0</v>
      </c>
      <c r="E56" s="33">
        <v>0</v>
      </c>
      <c r="F56" s="53">
        <f t="shared" si="9"/>
        <v>0</v>
      </c>
      <c r="G56" s="61">
        <f t="shared" si="12"/>
        <v>0.09</v>
      </c>
      <c r="H56" s="34">
        <v>3</v>
      </c>
      <c r="I56" s="25">
        <f t="shared" si="16"/>
        <v>8.5000000000000006E-2</v>
      </c>
      <c r="J56" s="35">
        <f t="shared" si="4"/>
        <v>27</v>
      </c>
      <c r="K56" s="63">
        <f t="shared" si="5"/>
        <v>0</v>
      </c>
      <c r="L56" s="64">
        <f t="shared" si="13"/>
        <v>2.5000000000000001E-4</v>
      </c>
      <c r="M56" s="36">
        <f t="shared" si="14"/>
        <v>2.3611111111111112E-4</v>
      </c>
      <c r="N56" s="90">
        <f t="shared" si="15"/>
        <v>0</v>
      </c>
      <c r="O56" s="37"/>
    </row>
    <row r="57" spans="1:15" hidden="1" x14ac:dyDescent="0.2">
      <c r="A57" s="25">
        <v>3.5000000000000003E-2</v>
      </c>
      <c r="C57" s="32">
        <v>36161</v>
      </c>
      <c r="D57" s="33">
        <v>0</v>
      </c>
      <c r="E57" s="33">
        <v>0</v>
      </c>
      <c r="F57" s="53">
        <f t="shared" si="9"/>
        <v>0</v>
      </c>
      <c r="G57" s="61">
        <f t="shared" si="12"/>
        <v>8.5000000000000006E-2</v>
      </c>
      <c r="H57" s="34">
        <v>30</v>
      </c>
      <c r="I57" s="25">
        <f t="shared" si="16"/>
        <v>0</v>
      </c>
      <c r="J57" s="35">
        <f t="shared" si="4"/>
        <v>0</v>
      </c>
      <c r="K57" s="63">
        <f t="shared" si="5"/>
        <v>0</v>
      </c>
      <c r="L57" s="64">
        <f t="shared" si="13"/>
        <v>2.3611111111111112E-4</v>
      </c>
      <c r="M57" s="36">
        <f t="shared" si="14"/>
        <v>0</v>
      </c>
      <c r="N57" s="90">
        <f t="shared" si="15"/>
        <v>0</v>
      </c>
      <c r="O57" s="37"/>
    </row>
    <row r="58" spans="1:15" hidden="1" x14ac:dyDescent="0.2">
      <c r="A58" s="25">
        <v>3.5000000000000003E-2</v>
      </c>
      <c r="B58" s="25">
        <v>3.2500000000000001E-2</v>
      </c>
      <c r="C58" s="32">
        <v>36192</v>
      </c>
      <c r="D58" s="33">
        <v>0</v>
      </c>
      <c r="E58" s="33">
        <v>0</v>
      </c>
      <c r="F58" s="53">
        <f t="shared" si="9"/>
        <v>0</v>
      </c>
      <c r="G58" s="61">
        <f t="shared" si="12"/>
        <v>8.5000000000000006E-2</v>
      </c>
      <c r="H58" s="34">
        <v>3</v>
      </c>
      <c r="I58" s="25">
        <f t="shared" si="16"/>
        <v>8.2500000000000004E-2</v>
      </c>
      <c r="J58" s="35">
        <f t="shared" si="4"/>
        <v>27</v>
      </c>
      <c r="K58" s="63">
        <f t="shared" si="5"/>
        <v>0</v>
      </c>
      <c r="L58" s="64">
        <f t="shared" si="13"/>
        <v>2.3611111111111112E-4</v>
      </c>
      <c r="M58" s="36">
        <f t="shared" si="14"/>
        <v>2.2916666666666669E-4</v>
      </c>
      <c r="N58" s="90">
        <f t="shared" si="15"/>
        <v>0</v>
      </c>
      <c r="O58" s="37"/>
    </row>
    <row r="59" spans="1:15" hidden="1" x14ac:dyDescent="0.2">
      <c r="A59" s="25">
        <v>3.2500000000000001E-2</v>
      </c>
      <c r="C59" s="32">
        <v>36220</v>
      </c>
      <c r="D59" s="33">
        <v>0</v>
      </c>
      <c r="E59" s="33">
        <v>0</v>
      </c>
      <c r="F59" s="53">
        <f t="shared" si="9"/>
        <v>0</v>
      </c>
      <c r="G59" s="61">
        <f t="shared" si="12"/>
        <v>8.2500000000000004E-2</v>
      </c>
      <c r="H59" s="34">
        <v>30</v>
      </c>
      <c r="I59" s="25">
        <f t="shared" si="16"/>
        <v>0</v>
      </c>
      <c r="J59" s="35">
        <f t="shared" si="4"/>
        <v>0</v>
      </c>
      <c r="K59" s="63">
        <f t="shared" si="5"/>
        <v>0</v>
      </c>
      <c r="L59" s="64">
        <f t="shared" si="13"/>
        <v>2.2916666666666669E-4</v>
      </c>
      <c r="M59" s="36">
        <f t="shared" si="14"/>
        <v>0</v>
      </c>
      <c r="N59" s="90">
        <f t="shared" si="15"/>
        <v>0</v>
      </c>
      <c r="O59" s="37"/>
    </row>
    <row r="60" spans="1:15" hidden="1" x14ac:dyDescent="0.2">
      <c r="A60" s="25">
        <v>3.2500000000000001E-2</v>
      </c>
      <c r="B60" s="25">
        <v>2.75E-2</v>
      </c>
      <c r="C60" s="32">
        <v>36251</v>
      </c>
      <c r="D60" s="33">
        <v>0</v>
      </c>
      <c r="E60" s="33">
        <v>0</v>
      </c>
      <c r="F60" s="53">
        <f t="shared" si="9"/>
        <v>0</v>
      </c>
      <c r="G60" s="61">
        <f t="shared" si="12"/>
        <v>8.2500000000000004E-2</v>
      </c>
      <c r="H60" s="34">
        <v>8</v>
      </c>
      <c r="I60" s="25">
        <f t="shared" si="16"/>
        <v>7.7499999999999999E-2</v>
      </c>
      <c r="J60" s="35">
        <f t="shared" si="4"/>
        <v>22</v>
      </c>
      <c r="K60" s="63">
        <f t="shared" si="5"/>
        <v>0</v>
      </c>
      <c r="L60" s="64">
        <f t="shared" si="13"/>
        <v>2.2916666666666669E-4</v>
      </c>
      <c r="M60" s="36">
        <f t="shared" si="14"/>
        <v>2.1527777777777778E-4</v>
      </c>
      <c r="N60" s="90">
        <f t="shared" si="15"/>
        <v>0</v>
      </c>
      <c r="O60" s="37"/>
    </row>
    <row r="61" spans="1:15" hidden="1" x14ac:dyDescent="0.2">
      <c r="A61" s="25">
        <v>2.75E-2</v>
      </c>
      <c r="C61" s="32">
        <v>36281</v>
      </c>
      <c r="D61" s="33">
        <v>0</v>
      </c>
      <c r="E61" s="33">
        <v>0</v>
      </c>
      <c r="F61" s="53">
        <f t="shared" si="9"/>
        <v>0</v>
      </c>
      <c r="G61" s="61">
        <f t="shared" si="12"/>
        <v>7.7499999999999999E-2</v>
      </c>
      <c r="H61" s="34">
        <v>30</v>
      </c>
      <c r="I61" s="25">
        <f t="shared" si="16"/>
        <v>0</v>
      </c>
      <c r="J61" s="35">
        <f t="shared" si="4"/>
        <v>0</v>
      </c>
      <c r="K61" s="63">
        <f t="shared" si="5"/>
        <v>0</v>
      </c>
      <c r="L61" s="64">
        <f t="shared" si="13"/>
        <v>2.1527777777777778E-4</v>
      </c>
      <c r="M61" s="36">
        <f t="shared" si="14"/>
        <v>0</v>
      </c>
      <c r="N61" s="90">
        <f t="shared" si="15"/>
        <v>0</v>
      </c>
      <c r="O61" s="37"/>
    </row>
    <row r="62" spans="1:15" hidden="1" x14ac:dyDescent="0.2">
      <c r="A62" s="25">
        <v>2.75E-2</v>
      </c>
      <c r="C62" s="32">
        <v>36312</v>
      </c>
      <c r="D62" s="33">
        <v>0</v>
      </c>
      <c r="E62" s="33">
        <v>0</v>
      </c>
      <c r="F62" s="53">
        <f t="shared" si="9"/>
        <v>0</v>
      </c>
      <c r="G62" s="61">
        <f t="shared" si="12"/>
        <v>7.7499999999999999E-2</v>
      </c>
      <c r="H62" s="34">
        <v>30</v>
      </c>
      <c r="I62" s="25">
        <f t="shared" si="16"/>
        <v>0</v>
      </c>
      <c r="J62" s="35">
        <f t="shared" si="4"/>
        <v>0</v>
      </c>
      <c r="K62" s="63">
        <f t="shared" si="5"/>
        <v>0</v>
      </c>
      <c r="L62" s="64">
        <f t="shared" si="13"/>
        <v>2.1527777777777778E-4</v>
      </c>
      <c r="M62" s="36">
        <f t="shared" si="14"/>
        <v>0</v>
      </c>
      <c r="N62" s="90">
        <f t="shared" si="15"/>
        <v>0</v>
      </c>
      <c r="O62" s="37"/>
    </row>
    <row r="63" spans="1:15" hidden="1" x14ac:dyDescent="0.2">
      <c r="A63" s="25">
        <v>2.75E-2</v>
      </c>
      <c r="C63" s="32">
        <v>36342</v>
      </c>
      <c r="D63" s="33">
        <v>0</v>
      </c>
      <c r="E63" s="33">
        <v>0</v>
      </c>
      <c r="F63" s="53">
        <f t="shared" si="9"/>
        <v>0</v>
      </c>
      <c r="G63" s="61">
        <f t="shared" si="12"/>
        <v>7.7499999999999999E-2</v>
      </c>
      <c r="H63" s="34">
        <v>30</v>
      </c>
      <c r="I63" s="25">
        <f t="shared" si="16"/>
        <v>0</v>
      </c>
      <c r="J63" s="35">
        <f t="shared" si="4"/>
        <v>0</v>
      </c>
      <c r="K63" s="63">
        <f t="shared" si="5"/>
        <v>0</v>
      </c>
      <c r="L63" s="64">
        <f t="shared" si="13"/>
        <v>2.1527777777777778E-4</v>
      </c>
      <c r="M63" s="36">
        <f t="shared" si="14"/>
        <v>0</v>
      </c>
      <c r="N63" s="90">
        <f t="shared" si="15"/>
        <v>0</v>
      </c>
      <c r="O63" s="37"/>
    </row>
    <row r="64" spans="1:15" hidden="1" x14ac:dyDescent="0.2">
      <c r="A64" s="25">
        <v>2.75E-2</v>
      </c>
      <c r="C64" s="32">
        <v>36373</v>
      </c>
      <c r="D64" s="33">
        <v>0</v>
      </c>
      <c r="E64" s="33">
        <v>0</v>
      </c>
      <c r="F64" s="53">
        <f t="shared" si="9"/>
        <v>0</v>
      </c>
      <c r="G64" s="61">
        <f t="shared" si="12"/>
        <v>7.7499999999999999E-2</v>
      </c>
      <c r="H64" s="34">
        <v>30</v>
      </c>
      <c r="I64" s="25">
        <f t="shared" si="16"/>
        <v>0</v>
      </c>
      <c r="J64" s="35">
        <f t="shared" si="4"/>
        <v>0</v>
      </c>
      <c r="K64" s="63">
        <f t="shared" si="5"/>
        <v>0</v>
      </c>
      <c r="L64" s="64">
        <f t="shared" si="13"/>
        <v>2.1527777777777778E-4</v>
      </c>
      <c r="M64" s="36">
        <f t="shared" si="14"/>
        <v>0</v>
      </c>
      <c r="N64" s="90">
        <f t="shared" si="15"/>
        <v>0</v>
      </c>
      <c r="O64" s="37"/>
    </row>
    <row r="65" spans="1:15" hidden="1" x14ac:dyDescent="0.2">
      <c r="A65" s="25">
        <v>2.75E-2</v>
      </c>
      <c r="C65" s="32">
        <v>36404</v>
      </c>
      <c r="D65" s="33">
        <v>0</v>
      </c>
      <c r="E65" s="33">
        <v>0</v>
      </c>
      <c r="F65" s="53">
        <f t="shared" si="9"/>
        <v>0</v>
      </c>
      <c r="G65" s="61">
        <f t="shared" si="12"/>
        <v>7.7499999999999999E-2</v>
      </c>
      <c r="H65" s="34">
        <v>30</v>
      </c>
      <c r="I65" s="25">
        <f t="shared" si="16"/>
        <v>0</v>
      </c>
      <c r="J65" s="35">
        <f t="shared" si="4"/>
        <v>0</v>
      </c>
      <c r="K65" s="63">
        <f t="shared" si="5"/>
        <v>0</v>
      </c>
      <c r="L65" s="64">
        <f t="shared" si="13"/>
        <v>2.1527777777777778E-4</v>
      </c>
      <c r="M65" s="36">
        <f t="shared" si="14"/>
        <v>0</v>
      </c>
      <c r="N65" s="90">
        <f t="shared" si="15"/>
        <v>0</v>
      </c>
      <c r="O65" s="37"/>
    </row>
    <row r="66" spans="1:15" hidden="1" x14ac:dyDescent="0.2">
      <c r="A66" s="25">
        <v>2.75E-2</v>
      </c>
      <c r="C66" s="32">
        <v>36434</v>
      </c>
      <c r="D66" s="33">
        <v>0</v>
      </c>
      <c r="E66" s="33">
        <v>0</v>
      </c>
      <c r="F66" s="53">
        <f t="shared" si="9"/>
        <v>0</v>
      </c>
      <c r="G66" s="61">
        <f t="shared" si="12"/>
        <v>7.7499999999999999E-2</v>
      </c>
      <c r="H66" s="34">
        <v>30</v>
      </c>
      <c r="I66" s="25">
        <f t="shared" si="16"/>
        <v>0</v>
      </c>
      <c r="J66" s="35">
        <f t="shared" si="4"/>
        <v>0</v>
      </c>
      <c r="K66" s="63">
        <f t="shared" si="5"/>
        <v>0</v>
      </c>
      <c r="L66" s="64">
        <f t="shared" si="13"/>
        <v>2.1527777777777778E-4</v>
      </c>
      <c r="M66" s="36">
        <f t="shared" si="14"/>
        <v>0</v>
      </c>
      <c r="N66" s="90">
        <f t="shared" si="15"/>
        <v>0</v>
      </c>
      <c r="O66" s="37"/>
    </row>
    <row r="67" spans="1:15" hidden="1" x14ac:dyDescent="0.2">
      <c r="A67" s="25">
        <v>2.75E-2</v>
      </c>
      <c r="B67" s="25">
        <v>0.03</v>
      </c>
      <c r="C67" s="32">
        <v>36465</v>
      </c>
      <c r="D67" s="33">
        <v>0</v>
      </c>
      <c r="E67" s="33">
        <v>0</v>
      </c>
      <c r="F67" s="53">
        <f t="shared" si="9"/>
        <v>0</v>
      </c>
      <c r="G67" s="61">
        <f t="shared" si="12"/>
        <v>7.7499999999999999E-2</v>
      </c>
      <c r="H67" s="34">
        <v>4</v>
      </c>
      <c r="I67" s="25">
        <f t="shared" si="16"/>
        <v>0.08</v>
      </c>
      <c r="J67" s="35">
        <f t="shared" si="4"/>
        <v>26</v>
      </c>
      <c r="K67" s="63">
        <f t="shared" si="5"/>
        <v>0</v>
      </c>
      <c r="L67" s="64">
        <f t="shared" si="13"/>
        <v>2.1527777777777778E-4</v>
      </c>
      <c r="M67" s="36">
        <f t="shared" si="14"/>
        <v>2.2222222222222223E-4</v>
      </c>
      <c r="N67" s="90">
        <f t="shared" si="15"/>
        <v>0</v>
      </c>
      <c r="O67" s="37"/>
    </row>
    <row r="68" spans="1:15" hidden="1" x14ac:dyDescent="0.2">
      <c r="A68" s="25">
        <v>0.03</v>
      </c>
      <c r="C68" s="32">
        <v>36495</v>
      </c>
      <c r="D68" s="33">
        <v>0</v>
      </c>
      <c r="E68" s="33">
        <v>0</v>
      </c>
      <c r="F68" s="53">
        <f t="shared" si="9"/>
        <v>0</v>
      </c>
      <c r="G68" s="61">
        <f t="shared" si="12"/>
        <v>0.08</v>
      </c>
      <c r="H68" s="34">
        <v>30</v>
      </c>
      <c r="I68" s="25">
        <f t="shared" si="16"/>
        <v>0</v>
      </c>
      <c r="J68" s="35">
        <f t="shared" si="4"/>
        <v>0</v>
      </c>
      <c r="K68" s="63">
        <f t="shared" si="5"/>
        <v>0</v>
      </c>
      <c r="L68" s="64">
        <f t="shared" si="13"/>
        <v>2.2222222222222223E-4</v>
      </c>
      <c r="M68" s="36">
        <f t="shared" si="14"/>
        <v>0</v>
      </c>
      <c r="N68" s="90">
        <f t="shared" si="15"/>
        <v>0</v>
      </c>
      <c r="O68" s="37"/>
    </row>
    <row r="69" spans="1:15" hidden="1" x14ac:dyDescent="0.2">
      <c r="A69" s="25">
        <v>0.03</v>
      </c>
      <c r="C69" s="32">
        <v>36526</v>
      </c>
      <c r="D69" s="33">
        <v>0</v>
      </c>
      <c r="E69" s="33">
        <v>0</v>
      </c>
      <c r="F69" s="53">
        <f t="shared" si="9"/>
        <v>0</v>
      </c>
      <c r="G69" s="61">
        <f t="shared" si="12"/>
        <v>0.08</v>
      </c>
      <c r="H69" s="34">
        <v>30</v>
      </c>
      <c r="I69" s="25">
        <f t="shared" si="16"/>
        <v>0</v>
      </c>
      <c r="J69" s="35">
        <f t="shared" si="4"/>
        <v>0</v>
      </c>
      <c r="K69" s="63">
        <f t="shared" si="5"/>
        <v>0</v>
      </c>
      <c r="L69" s="64">
        <f t="shared" ref="L69:L80" si="17">G69/360</f>
        <v>2.2222222222222223E-4</v>
      </c>
      <c r="M69" s="36">
        <f t="shared" ref="M69:M80" si="18">I69/360</f>
        <v>0</v>
      </c>
      <c r="N69" s="90">
        <f t="shared" ref="N69:N80" si="19">F69+K69</f>
        <v>0</v>
      </c>
    </row>
    <row r="70" spans="1:15" hidden="1" x14ac:dyDescent="0.2">
      <c r="A70" s="25">
        <v>0.03</v>
      </c>
      <c r="B70" s="25">
        <v>3.2500000000000001E-2</v>
      </c>
      <c r="C70" s="32">
        <v>36557</v>
      </c>
      <c r="D70" s="33">
        <v>0</v>
      </c>
      <c r="E70" s="33">
        <v>0</v>
      </c>
      <c r="F70" s="53">
        <f t="shared" si="9"/>
        <v>0</v>
      </c>
      <c r="G70" s="61">
        <f t="shared" si="12"/>
        <v>0.08</v>
      </c>
      <c r="H70" s="34">
        <v>3</v>
      </c>
      <c r="I70" s="25">
        <f t="shared" si="16"/>
        <v>8.2500000000000004E-2</v>
      </c>
      <c r="J70" s="35">
        <f t="shared" si="4"/>
        <v>27</v>
      </c>
      <c r="K70" s="63">
        <f t="shared" si="5"/>
        <v>0</v>
      </c>
      <c r="L70" s="64">
        <f t="shared" si="17"/>
        <v>2.2222222222222223E-4</v>
      </c>
      <c r="M70" s="36">
        <f t="shared" si="18"/>
        <v>2.2916666666666669E-4</v>
      </c>
      <c r="N70" s="90">
        <f t="shared" si="19"/>
        <v>0</v>
      </c>
    </row>
    <row r="71" spans="1:15" hidden="1" x14ac:dyDescent="0.2">
      <c r="A71" s="25">
        <v>3.2500000000000001E-2</v>
      </c>
      <c r="B71" s="25">
        <v>3.5000000000000003E-2</v>
      </c>
      <c r="C71" s="32">
        <v>36586</v>
      </c>
      <c r="D71" s="33">
        <v>0</v>
      </c>
      <c r="E71" s="33">
        <v>0</v>
      </c>
      <c r="F71" s="53">
        <f t="shared" si="9"/>
        <v>0</v>
      </c>
      <c r="G71" s="61">
        <f t="shared" si="12"/>
        <v>8.2500000000000004E-2</v>
      </c>
      <c r="H71" s="34">
        <v>16</v>
      </c>
      <c r="I71" s="25">
        <f t="shared" si="16"/>
        <v>8.5000000000000006E-2</v>
      </c>
      <c r="J71" s="35">
        <f t="shared" si="4"/>
        <v>14</v>
      </c>
      <c r="K71" s="63">
        <f t="shared" si="5"/>
        <v>0</v>
      </c>
      <c r="L71" s="64">
        <f t="shared" si="17"/>
        <v>2.2916666666666669E-4</v>
      </c>
      <c r="M71" s="36">
        <f t="shared" si="18"/>
        <v>2.3611111111111112E-4</v>
      </c>
      <c r="N71" s="90">
        <f t="shared" si="19"/>
        <v>0</v>
      </c>
    </row>
    <row r="72" spans="1:15" hidden="1" x14ac:dyDescent="0.2">
      <c r="A72" s="25">
        <v>3.5000000000000003E-2</v>
      </c>
      <c r="B72" s="25">
        <v>3.7499999999999999E-2</v>
      </c>
      <c r="C72" s="32">
        <v>36617</v>
      </c>
      <c r="D72" s="33">
        <v>0</v>
      </c>
      <c r="E72" s="33">
        <v>0</v>
      </c>
      <c r="F72" s="53">
        <f t="shared" si="9"/>
        <v>0</v>
      </c>
      <c r="G72" s="61">
        <f t="shared" si="12"/>
        <v>8.5000000000000006E-2</v>
      </c>
      <c r="H72" s="34">
        <v>27</v>
      </c>
      <c r="I72" s="25">
        <f t="shared" si="16"/>
        <v>8.7499999999999994E-2</v>
      </c>
      <c r="J72" s="35">
        <f t="shared" si="4"/>
        <v>3</v>
      </c>
      <c r="K72" s="63">
        <f t="shared" si="5"/>
        <v>0</v>
      </c>
      <c r="L72" s="64">
        <f t="shared" si="17"/>
        <v>2.3611111111111112E-4</v>
      </c>
      <c r="M72" s="36">
        <f t="shared" si="18"/>
        <v>2.4305555555555555E-4</v>
      </c>
      <c r="N72" s="90">
        <f t="shared" si="19"/>
        <v>0</v>
      </c>
    </row>
    <row r="73" spans="1:15" hidden="1" x14ac:dyDescent="0.2">
      <c r="A73" s="25">
        <v>3.7499999999999999E-2</v>
      </c>
      <c r="C73" s="32">
        <v>36647</v>
      </c>
      <c r="D73" s="33">
        <v>0</v>
      </c>
      <c r="E73" s="33">
        <v>0</v>
      </c>
      <c r="F73" s="53">
        <f t="shared" si="9"/>
        <v>0</v>
      </c>
      <c r="G73" s="61">
        <f t="shared" ref="G73:G99" si="20">A73+$P$1</f>
        <v>8.7499999999999994E-2</v>
      </c>
      <c r="H73" s="34">
        <v>30</v>
      </c>
      <c r="I73" s="25">
        <f t="shared" si="16"/>
        <v>0</v>
      </c>
      <c r="J73" s="35">
        <f t="shared" si="4"/>
        <v>0</v>
      </c>
      <c r="K73" s="63">
        <f t="shared" si="5"/>
        <v>0</v>
      </c>
      <c r="L73" s="64">
        <f t="shared" si="17"/>
        <v>2.4305555555555555E-4</v>
      </c>
      <c r="M73" s="36">
        <f t="shared" si="18"/>
        <v>0</v>
      </c>
      <c r="N73" s="90">
        <f t="shared" si="19"/>
        <v>0</v>
      </c>
    </row>
    <row r="74" spans="1:15" hidden="1" x14ac:dyDescent="0.2">
      <c r="A74" s="25">
        <v>3.7499999999999999E-2</v>
      </c>
      <c r="B74" s="25">
        <v>4.2500000000000003E-2</v>
      </c>
      <c r="C74" s="32">
        <v>36678</v>
      </c>
      <c r="D74" s="33">
        <v>0</v>
      </c>
      <c r="E74" s="33">
        <v>0</v>
      </c>
      <c r="F74" s="53">
        <f t="shared" si="9"/>
        <v>0</v>
      </c>
      <c r="G74" s="61">
        <f t="shared" si="20"/>
        <v>8.7499999999999994E-2</v>
      </c>
      <c r="H74" s="34">
        <v>8</v>
      </c>
      <c r="I74" s="25">
        <f t="shared" si="16"/>
        <v>9.2499999999999999E-2</v>
      </c>
      <c r="J74" s="35">
        <f t="shared" ref="J74:J93" si="21">30-H74</f>
        <v>22</v>
      </c>
      <c r="K74" s="63">
        <f t="shared" ref="K74:K137" si="22">(IF(F73&lt;=0,0,F73*(L74*H74+M73*J74)))+K73</f>
        <v>0</v>
      </c>
      <c r="L74" s="64">
        <f t="shared" si="17"/>
        <v>2.4305555555555555E-4</v>
      </c>
      <c r="M74" s="36">
        <f t="shared" si="18"/>
        <v>2.5694444444444446E-4</v>
      </c>
      <c r="N74" s="90">
        <f t="shared" si="19"/>
        <v>0</v>
      </c>
    </row>
    <row r="75" spans="1:15" hidden="1" x14ac:dyDescent="0.2">
      <c r="A75" s="25">
        <v>4.2500000000000003E-2</v>
      </c>
      <c r="C75" s="32">
        <v>36708</v>
      </c>
      <c r="D75" s="33">
        <v>0</v>
      </c>
      <c r="E75" s="33">
        <v>0</v>
      </c>
      <c r="F75" s="53">
        <f t="shared" si="9"/>
        <v>0</v>
      </c>
      <c r="G75" s="61">
        <f t="shared" si="20"/>
        <v>9.2499999999999999E-2</v>
      </c>
      <c r="H75" s="34">
        <v>30</v>
      </c>
      <c r="I75" s="25">
        <f t="shared" si="16"/>
        <v>0</v>
      </c>
      <c r="J75" s="35">
        <f t="shared" si="21"/>
        <v>0</v>
      </c>
      <c r="K75" s="63">
        <f t="shared" si="22"/>
        <v>0</v>
      </c>
      <c r="L75" s="64">
        <f t="shared" si="17"/>
        <v>2.5694444444444446E-4</v>
      </c>
      <c r="M75" s="36">
        <f t="shared" si="18"/>
        <v>0</v>
      </c>
      <c r="N75" s="90">
        <f t="shared" si="19"/>
        <v>0</v>
      </c>
    </row>
    <row r="76" spans="1:15" hidden="1" x14ac:dyDescent="0.2">
      <c r="A76" s="25">
        <v>4.2500000000000003E-2</v>
      </c>
      <c r="C76" s="32">
        <v>36739</v>
      </c>
      <c r="D76" s="33">
        <v>0</v>
      </c>
      <c r="E76" s="33">
        <v>0</v>
      </c>
      <c r="F76" s="53">
        <f t="shared" si="9"/>
        <v>0</v>
      </c>
      <c r="G76" s="61">
        <f t="shared" si="20"/>
        <v>9.2499999999999999E-2</v>
      </c>
      <c r="H76" s="34">
        <v>30</v>
      </c>
      <c r="I76" s="25">
        <f t="shared" si="16"/>
        <v>0</v>
      </c>
      <c r="J76" s="35">
        <f t="shared" si="21"/>
        <v>0</v>
      </c>
      <c r="K76" s="63">
        <f t="shared" si="22"/>
        <v>0</v>
      </c>
      <c r="L76" s="64">
        <f t="shared" si="17"/>
        <v>2.5694444444444446E-4</v>
      </c>
      <c r="M76" s="36">
        <f t="shared" si="18"/>
        <v>0</v>
      </c>
      <c r="N76" s="90">
        <f t="shared" si="19"/>
        <v>0</v>
      </c>
    </row>
    <row r="77" spans="1:15" hidden="1" x14ac:dyDescent="0.2">
      <c r="A77" s="25">
        <v>4.4999999999999998E-2</v>
      </c>
      <c r="C77" s="32">
        <v>36770</v>
      </c>
      <c r="D77" s="33">
        <v>0</v>
      </c>
      <c r="E77" s="33">
        <v>0</v>
      </c>
      <c r="F77" s="53">
        <f t="shared" si="9"/>
        <v>0</v>
      </c>
      <c r="G77" s="61">
        <f t="shared" si="20"/>
        <v>9.5000000000000001E-2</v>
      </c>
      <c r="H77" s="34">
        <v>30</v>
      </c>
      <c r="I77" s="25">
        <f t="shared" si="16"/>
        <v>0</v>
      </c>
      <c r="J77" s="35">
        <f t="shared" si="21"/>
        <v>0</v>
      </c>
      <c r="K77" s="63">
        <f t="shared" si="22"/>
        <v>0</v>
      </c>
      <c r="L77" s="64">
        <f t="shared" si="17"/>
        <v>2.6388888888888892E-4</v>
      </c>
      <c r="M77" s="36">
        <f t="shared" si="18"/>
        <v>0</v>
      </c>
      <c r="N77" s="90">
        <f t="shared" si="19"/>
        <v>0</v>
      </c>
    </row>
    <row r="78" spans="1:15" hidden="1" x14ac:dyDescent="0.2">
      <c r="A78" s="25">
        <v>4.4999999999999998E-2</v>
      </c>
      <c r="B78" s="25">
        <v>4.7500000000000001E-2</v>
      </c>
      <c r="C78" s="32">
        <v>36800</v>
      </c>
      <c r="D78" s="33">
        <v>0</v>
      </c>
      <c r="E78" s="33">
        <v>0</v>
      </c>
      <c r="F78" s="53">
        <f t="shared" si="9"/>
        <v>0</v>
      </c>
      <c r="G78" s="61">
        <f t="shared" si="20"/>
        <v>9.5000000000000001E-2</v>
      </c>
      <c r="H78" s="34">
        <v>5</v>
      </c>
      <c r="I78" s="25">
        <f t="shared" si="16"/>
        <v>9.7500000000000003E-2</v>
      </c>
      <c r="J78" s="35">
        <f t="shared" si="21"/>
        <v>25</v>
      </c>
      <c r="K78" s="63">
        <f t="shared" si="22"/>
        <v>0</v>
      </c>
      <c r="L78" s="64">
        <f t="shared" si="17"/>
        <v>2.6388888888888892E-4</v>
      </c>
      <c r="M78" s="36">
        <f t="shared" si="18"/>
        <v>2.7083333333333332E-4</v>
      </c>
      <c r="N78" s="90">
        <f t="shared" si="19"/>
        <v>0</v>
      </c>
    </row>
    <row r="79" spans="1:15" hidden="1" x14ac:dyDescent="0.2">
      <c r="A79" s="25">
        <v>4.7500000000000001E-2</v>
      </c>
      <c r="C79" s="32">
        <v>36831</v>
      </c>
      <c r="D79" s="33">
        <v>0</v>
      </c>
      <c r="E79" s="33">
        <v>0</v>
      </c>
      <c r="F79" s="53">
        <f t="shared" si="9"/>
        <v>0</v>
      </c>
      <c r="G79" s="61">
        <f t="shared" si="20"/>
        <v>9.7500000000000003E-2</v>
      </c>
      <c r="H79" s="34">
        <v>30</v>
      </c>
      <c r="I79" s="25">
        <f t="shared" si="16"/>
        <v>0</v>
      </c>
      <c r="J79" s="35">
        <f t="shared" si="21"/>
        <v>0</v>
      </c>
      <c r="K79" s="63">
        <f t="shared" si="22"/>
        <v>0</v>
      </c>
      <c r="L79" s="64">
        <f t="shared" si="17"/>
        <v>2.7083333333333332E-4</v>
      </c>
      <c r="M79" s="36">
        <f t="shared" si="18"/>
        <v>0</v>
      </c>
      <c r="N79" s="90">
        <f t="shared" si="19"/>
        <v>0</v>
      </c>
    </row>
    <row r="80" spans="1:15" hidden="1" x14ac:dyDescent="0.2">
      <c r="A80" s="25">
        <v>4.7500000000000001E-2</v>
      </c>
      <c r="C80" s="32">
        <v>36861</v>
      </c>
      <c r="D80" s="33">
        <v>0</v>
      </c>
      <c r="E80" s="33">
        <v>0</v>
      </c>
      <c r="F80" s="53">
        <f t="shared" si="9"/>
        <v>0</v>
      </c>
      <c r="G80" s="61">
        <f t="shared" si="20"/>
        <v>9.7500000000000003E-2</v>
      </c>
      <c r="H80" s="34">
        <v>30</v>
      </c>
      <c r="I80" s="25">
        <f t="shared" ref="I80:I99" si="23">IF(B80="",0,B80+$P$1)</f>
        <v>0</v>
      </c>
      <c r="J80" s="35">
        <f t="shared" si="21"/>
        <v>0</v>
      </c>
      <c r="K80" s="63">
        <f t="shared" si="22"/>
        <v>0</v>
      </c>
      <c r="L80" s="64">
        <f t="shared" si="17"/>
        <v>2.7083333333333332E-4</v>
      </c>
      <c r="M80" s="36">
        <f t="shared" si="18"/>
        <v>0</v>
      </c>
      <c r="N80" s="90">
        <f t="shared" si="19"/>
        <v>0</v>
      </c>
    </row>
    <row r="81" spans="1:19" hidden="1" x14ac:dyDescent="0.2">
      <c r="A81" s="25">
        <v>4.7500000000000001E-2</v>
      </c>
      <c r="C81" s="32">
        <v>36892</v>
      </c>
      <c r="D81" s="33">
        <v>0</v>
      </c>
      <c r="E81" s="38">
        <v>0</v>
      </c>
      <c r="F81" s="53">
        <f t="shared" si="9"/>
        <v>0</v>
      </c>
      <c r="G81" s="61">
        <f t="shared" si="20"/>
        <v>9.7500000000000003E-2</v>
      </c>
      <c r="H81" s="39">
        <v>30</v>
      </c>
      <c r="I81" s="25">
        <f t="shared" si="23"/>
        <v>0</v>
      </c>
      <c r="J81" s="35">
        <f t="shared" si="21"/>
        <v>0</v>
      </c>
      <c r="K81" s="63">
        <f t="shared" si="22"/>
        <v>0</v>
      </c>
      <c r="L81" s="64">
        <f t="shared" ref="L81:L92" si="24">G81/360</f>
        <v>2.7083333333333332E-4</v>
      </c>
      <c r="M81" s="36">
        <f>I81/360</f>
        <v>0</v>
      </c>
      <c r="N81" s="91">
        <f>F81+K81</f>
        <v>0</v>
      </c>
    </row>
    <row r="82" spans="1:19" hidden="1" x14ac:dyDescent="0.2">
      <c r="A82" s="25">
        <v>4.7500000000000001E-2</v>
      </c>
      <c r="C82" s="32">
        <v>36923</v>
      </c>
      <c r="D82" s="33">
        <v>0</v>
      </c>
      <c r="E82" s="33">
        <v>0</v>
      </c>
      <c r="F82" s="53">
        <f t="shared" si="9"/>
        <v>0</v>
      </c>
      <c r="G82" s="61">
        <f t="shared" si="20"/>
        <v>9.7500000000000003E-2</v>
      </c>
      <c r="H82" s="34">
        <v>30</v>
      </c>
      <c r="I82" s="25">
        <f t="shared" si="23"/>
        <v>0</v>
      </c>
      <c r="J82" s="35">
        <f t="shared" si="21"/>
        <v>0</v>
      </c>
      <c r="K82" s="63">
        <f t="shared" si="22"/>
        <v>0</v>
      </c>
      <c r="L82" s="64">
        <f t="shared" si="24"/>
        <v>2.7083333333333332E-4</v>
      </c>
      <c r="M82" s="36">
        <f t="shared" ref="M82:M145" si="25">I82/360</f>
        <v>0</v>
      </c>
      <c r="N82" s="90">
        <f t="shared" ref="N82:N145" si="26">F82+K82</f>
        <v>0</v>
      </c>
      <c r="O82" s="40"/>
    </row>
    <row r="83" spans="1:19" hidden="1" x14ac:dyDescent="0.2">
      <c r="A83" s="25">
        <v>4.7500000000000001E-2</v>
      </c>
      <c r="C83" s="32">
        <v>36951</v>
      </c>
      <c r="D83" s="33">
        <v>0</v>
      </c>
      <c r="E83" s="33">
        <v>0</v>
      </c>
      <c r="F83" s="53">
        <f t="shared" si="9"/>
        <v>0</v>
      </c>
      <c r="G83" s="61">
        <f t="shared" si="20"/>
        <v>9.7500000000000003E-2</v>
      </c>
      <c r="H83" s="34">
        <v>30</v>
      </c>
      <c r="I83" s="25">
        <f t="shared" si="23"/>
        <v>0</v>
      </c>
      <c r="J83" s="35">
        <f t="shared" si="21"/>
        <v>0</v>
      </c>
      <c r="K83" s="63">
        <f t="shared" si="22"/>
        <v>0</v>
      </c>
      <c r="L83" s="64">
        <f t="shared" si="24"/>
        <v>2.7083333333333332E-4</v>
      </c>
      <c r="M83" s="36">
        <f t="shared" si="25"/>
        <v>0</v>
      </c>
      <c r="N83" s="90">
        <f t="shared" si="26"/>
        <v>0</v>
      </c>
      <c r="O83" s="40"/>
    </row>
    <row r="84" spans="1:19" hidden="1" x14ac:dyDescent="0.2">
      <c r="A84" s="25">
        <v>4.7500000000000001E-2</v>
      </c>
      <c r="C84" s="32">
        <v>36982</v>
      </c>
      <c r="D84" s="33">
        <v>0</v>
      </c>
      <c r="E84" s="33">
        <v>0</v>
      </c>
      <c r="F84" s="53">
        <f t="shared" si="9"/>
        <v>0</v>
      </c>
      <c r="G84" s="61">
        <f t="shared" si="20"/>
        <v>9.7500000000000003E-2</v>
      </c>
      <c r="H84" s="34">
        <v>30</v>
      </c>
      <c r="I84" s="25">
        <f t="shared" si="23"/>
        <v>0</v>
      </c>
      <c r="J84" s="35">
        <f t="shared" si="21"/>
        <v>0</v>
      </c>
      <c r="K84" s="63">
        <f t="shared" si="22"/>
        <v>0</v>
      </c>
      <c r="L84" s="64">
        <f t="shared" si="24"/>
        <v>2.7083333333333332E-4</v>
      </c>
      <c r="M84" s="36">
        <f t="shared" si="25"/>
        <v>0</v>
      </c>
      <c r="N84" s="90">
        <f t="shared" si="26"/>
        <v>0</v>
      </c>
      <c r="O84" s="40"/>
    </row>
    <row r="85" spans="1:19" hidden="1" x14ac:dyDescent="0.2">
      <c r="A85" s="25">
        <v>4.7500000000000001E-2</v>
      </c>
      <c r="B85" s="25">
        <v>4.4999999999999998E-2</v>
      </c>
      <c r="C85" s="32">
        <v>37012</v>
      </c>
      <c r="D85" s="33">
        <v>0</v>
      </c>
      <c r="E85" s="33">
        <v>0</v>
      </c>
      <c r="F85" s="53">
        <f t="shared" si="9"/>
        <v>0</v>
      </c>
      <c r="G85" s="61">
        <f t="shared" si="20"/>
        <v>9.7500000000000003E-2</v>
      </c>
      <c r="H85" s="34">
        <v>13</v>
      </c>
      <c r="I85" s="25">
        <f t="shared" si="23"/>
        <v>9.5000000000000001E-2</v>
      </c>
      <c r="J85" s="35">
        <f t="shared" si="21"/>
        <v>17</v>
      </c>
      <c r="K85" s="63">
        <f t="shared" si="22"/>
        <v>0</v>
      </c>
      <c r="L85" s="64">
        <f t="shared" si="24"/>
        <v>2.7083333333333332E-4</v>
      </c>
      <c r="M85" s="36">
        <f t="shared" si="25"/>
        <v>2.6388888888888892E-4</v>
      </c>
      <c r="N85" s="90">
        <f t="shared" si="26"/>
        <v>0</v>
      </c>
      <c r="O85" s="40"/>
    </row>
    <row r="86" spans="1:19" hidden="1" x14ac:dyDescent="0.2">
      <c r="A86" s="25">
        <v>4.4999999999999998E-2</v>
      </c>
      <c r="C86" s="32">
        <v>37043</v>
      </c>
      <c r="D86" s="33">
        <v>0</v>
      </c>
      <c r="E86" s="33">
        <v>0</v>
      </c>
      <c r="F86" s="53">
        <f t="shared" si="9"/>
        <v>0</v>
      </c>
      <c r="G86" s="61">
        <f t="shared" si="20"/>
        <v>9.5000000000000001E-2</v>
      </c>
      <c r="H86" s="34">
        <v>30</v>
      </c>
      <c r="I86" s="25">
        <f t="shared" si="23"/>
        <v>0</v>
      </c>
      <c r="J86" s="35">
        <f t="shared" si="21"/>
        <v>0</v>
      </c>
      <c r="K86" s="63">
        <f t="shared" si="22"/>
        <v>0</v>
      </c>
      <c r="L86" s="64">
        <f t="shared" si="24"/>
        <v>2.6388888888888892E-4</v>
      </c>
      <c r="M86" s="36">
        <f t="shared" si="25"/>
        <v>0</v>
      </c>
      <c r="N86" s="90">
        <f t="shared" si="26"/>
        <v>0</v>
      </c>
      <c r="O86" s="40"/>
    </row>
    <row r="87" spans="1:19" hidden="1" x14ac:dyDescent="0.2">
      <c r="A87" s="25">
        <v>4.4999999999999998E-2</v>
      </c>
      <c r="C87" s="32">
        <v>37073</v>
      </c>
      <c r="D87" s="33">
        <v>0</v>
      </c>
      <c r="E87" s="33">
        <v>0</v>
      </c>
      <c r="F87" s="53">
        <f t="shared" si="9"/>
        <v>0</v>
      </c>
      <c r="G87" s="61">
        <f t="shared" si="20"/>
        <v>9.5000000000000001E-2</v>
      </c>
      <c r="H87" s="34">
        <v>30</v>
      </c>
      <c r="I87" s="25">
        <f t="shared" si="23"/>
        <v>0</v>
      </c>
      <c r="J87" s="35">
        <f t="shared" si="21"/>
        <v>0</v>
      </c>
      <c r="K87" s="63">
        <f t="shared" si="22"/>
        <v>0</v>
      </c>
      <c r="L87" s="64">
        <f t="shared" si="24"/>
        <v>2.6388888888888892E-4</v>
      </c>
      <c r="M87" s="36">
        <f t="shared" si="25"/>
        <v>0</v>
      </c>
      <c r="N87" s="90">
        <f t="shared" si="26"/>
        <v>0</v>
      </c>
      <c r="O87" s="40"/>
    </row>
    <row r="88" spans="1:19" hidden="1" x14ac:dyDescent="0.2">
      <c r="A88" s="25">
        <v>4.4999999999999998E-2</v>
      </c>
      <c r="C88" s="32">
        <v>37104</v>
      </c>
      <c r="D88" s="33">
        <v>0</v>
      </c>
      <c r="E88" s="33">
        <v>0</v>
      </c>
      <c r="F88" s="53">
        <f t="shared" si="9"/>
        <v>0</v>
      </c>
      <c r="G88" s="61">
        <f t="shared" si="20"/>
        <v>9.5000000000000001E-2</v>
      </c>
      <c r="H88" s="34">
        <v>30</v>
      </c>
      <c r="I88" s="25">
        <f t="shared" si="23"/>
        <v>0</v>
      </c>
      <c r="J88" s="35">
        <f t="shared" si="21"/>
        <v>0</v>
      </c>
      <c r="K88" s="63">
        <f t="shared" si="22"/>
        <v>0</v>
      </c>
      <c r="L88" s="64">
        <f t="shared" si="24"/>
        <v>2.6388888888888892E-4</v>
      </c>
      <c r="M88" s="36">
        <f t="shared" si="25"/>
        <v>0</v>
      </c>
      <c r="N88" s="90">
        <f t="shared" si="26"/>
        <v>0</v>
      </c>
      <c r="O88" s="40"/>
    </row>
    <row r="89" spans="1:19" hidden="1" x14ac:dyDescent="0.2">
      <c r="A89" s="25">
        <v>4.2500000000000003E-2</v>
      </c>
      <c r="B89" s="25">
        <v>3.7499999999999999E-2</v>
      </c>
      <c r="C89" s="32">
        <v>37135</v>
      </c>
      <c r="D89" s="33">
        <v>0</v>
      </c>
      <c r="E89" s="33">
        <v>0</v>
      </c>
      <c r="F89" s="53">
        <f t="shared" si="9"/>
        <v>0</v>
      </c>
      <c r="G89" s="61">
        <f t="shared" si="20"/>
        <v>9.2499999999999999E-2</v>
      </c>
      <c r="H89" s="34">
        <v>17</v>
      </c>
      <c r="I89" s="25">
        <f t="shared" si="23"/>
        <v>8.7499999999999994E-2</v>
      </c>
      <c r="J89" s="35">
        <f t="shared" si="21"/>
        <v>13</v>
      </c>
      <c r="K89" s="63">
        <f t="shared" si="22"/>
        <v>0</v>
      </c>
      <c r="L89" s="64">
        <f t="shared" si="24"/>
        <v>2.5694444444444446E-4</v>
      </c>
      <c r="M89" s="36">
        <f t="shared" si="25"/>
        <v>2.4305555555555555E-4</v>
      </c>
      <c r="N89" s="90">
        <f t="shared" si="26"/>
        <v>0</v>
      </c>
      <c r="O89" s="40"/>
    </row>
    <row r="90" spans="1:19" hidden="1" x14ac:dyDescent="0.2">
      <c r="A90" s="25">
        <v>3.7499999999999999E-2</v>
      </c>
      <c r="C90" s="32">
        <v>37165</v>
      </c>
      <c r="D90" s="33">
        <v>0</v>
      </c>
      <c r="E90" s="33">
        <v>0</v>
      </c>
      <c r="F90" s="53">
        <f t="shared" si="9"/>
        <v>0</v>
      </c>
      <c r="G90" s="61">
        <f t="shared" si="20"/>
        <v>8.7499999999999994E-2</v>
      </c>
      <c r="H90" s="34">
        <v>30</v>
      </c>
      <c r="I90" s="25">
        <f t="shared" si="23"/>
        <v>0</v>
      </c>
      <c r="J90" s="35">
        <f t="shared" si="21"/>
        <v>0</v>
      </c>
      <c r="K90" s="63">
        <f t="shared" si="22"/>
        <v>0</v>
      </c>
      <c r="L90" s="64">
        <f t="shared" si="24"/>
        <v>2.4305555555555555E-4</v>
      </c>
      <c r="M90" s="36">
        <f t="shared" si="25"/>
        <v>0</v>
      </c>
      <c r="N90" s="90">
        <f t="shared" si="26"/>
        <v>0</v>
      </c>
      <c r="O90" s="40"/>
    </row>
    <row r="91" spans="1:19" hidden="1" x14ac:dyDescent="0.2">
      <c r="A91" s="25">
        <v>3.7499999999999999E-2</v>
      </c>
      <c r="B91" s="25">
        <v>3.2500000000000001E-2</v>
      </c>
      <c r="C91" s="32">
        <v>37196</v>
      </c>
      <c r="D91" s="33">
        <v>0</v>
      </c>
      <c r="E91" s="33">
        <v>0</v>
      </c>
      <c r="F91" s="53">
        <f t="shared" si="9"/>
        <v>0</v>
      </c>
      <c r="G91" s="61">
        <f t="shared" si="20"/>
        <v>8.7499999999999994E-2</v>
      </c>
      <c r="H91" s="34">
        <v>8</v>
      </c>
      <c r="I91" s="25">
        <f t="shared" si="23"/>
        <v>8.2500000000000004E-2</v>
      </c>
      <c r="J91" s="35">
        <f t="shared" si="21"/>
        <v>22</v>
      </c>
      <c r="K91" s="63">
        <f t="shared" si="22"/>
        <v>0</v>
      </c>
      <c r="L91" s="64">
        <f t="shared" si="24"/>
        <v>2.4305555555555555E-4</v>
      </c>
      <c r="M91" s="36">
        <f t="shared" si="25"/>
        <v>2.2916666666666669E-4</v>
      </c>
      <c r="N91" s="90">
        <f t="shared" si="26"/>
        <v>0</v>
      </c>
      <c r="O91" s="40"/>
    </row>
    <row r="92" spans="1:19" hidden="1" x14ac:dyDescent="0.2">
      <c r="A92" s="25">
        <v>3.2500000000000001E-2</v>
      </c>
      <c r="C92" s="32">
        <v>37226</v>
      </c>
      <c r="D92" s="33">
        <v>0</v>
      </c>
      <c r="E92" s="33">
        <v>0</v>
      </c>
      <c r="F92" s="53">
        <f t="shared" si="9"/>
        <v>0</v>
      </c>
      <c r="G92" s="61">
        <f t="shared" si="20"/>
        <v>8.2500000000000004E-2</v>
      </c>
      <c r="H92" s="34">
        <v>30</v>
      </c>
      <c r="I92" s="25">
        <f t="shared" si="23"/>
        <v>0</v>
      </c>
      <c r="J92" s="35">
        <f t="shared" si="21"/>
        <v>0</v>
      </c>
      <c r="K92" s="63">
        <f t="shared" si="22"/>
        <v>0</v>
      </c>
      <c r="L92" s="64">
        <f t="shared" si="24"/>
        <v>2.2916666666666669E-4</v>
      </c>
      <c r="M92" s="36">
        <f t="shared" si="25"/>
        <v>0</v>
      </c>
      <c r="N92" s="90">
        <f t="shared" si="26"/>
        <v>0</v>
      </c>
      <c r="O92" s="40"/>
    </row>
    <row r="93" spans="1:19" hidden="1" x14ac:dyDescent="0.2">
      <c r="A93" s="25">
        <v>3.2500000000000001E-2</v>
      </c>
      <c r="C93" s="32">
        <v>37257</v>
      </c>
      <c r="D93" s="33">
        <v>0</v>
      </c>
      <c r="E93" s="33">
        <v>0</v>
      </c>
      <c r="F93" s="53">
        <f t="shared" si="9"/>
        <v>0</v>
      </c>
      <c r="G93" s="61">
        <f t="shared" si="20"/>
        <v>8.2500000000000004E-2</v>
      </c>
      <c r="H93" s="34">
        <f>Q93</f>
        <v>31</v>
      </c>
      <c r="I93" s="25">
        <f t="shared" si="23"/>
        <v>0</v>
      </c>
      <c r="J93" s="35">
        <f t="shared" si="21"/>
        <v>-1</v>
      </c>
      <c r="K93" s="63">
        <f t="shared" si="22"/>
        <v>0</v>
      </c>
      <c r="L93" s="64">
        <f>G93/S$93</f>
        <v>2.2602739726027398E-4</v>
      </c>
      <c r="M93" s="36">
        <f t="shared" si="25"/>
        <v>0</v>
      </c>
      <c r="N93" s="90">
        <f t="shared" si="26"/>
        <v>0</v>
      </c>
      <c r="O93" s="41"/>
      <c r="P93" s="42">
        <v>37257</v>
      </c>
      <c r="Q93" s="29">
        <f t="shared" ref="Q93:Q158" si="27">P94-P93</f>
        <v>31</v>
      </c>
      <c r="R93" s="42">
        <v>37622</v>
      </c>
      <c r="S93" s="29">
        <f>R93-P93</f>
        <v>365</v>
      </c>
    </row>
    <row r="94" spans="1:19" hidden="1" x14ac:dyDescent="0.2">
      <c r="A94" s="25">
        <v>3.2500000000000001E-2</v>
      </c>
      <c r="C94" s="32">
        <v>37288</v>
      </c>
      <c r="D94" s="33">
        <v>0</v>
      </c>
      <c r="E94" s="33">
        <v>0</v>
      </c>
      <c r="F94" s="53">
        <f t="shared" si="9"/>
        <v>0</v>
      </c>
      <c r="G94" s="61">
        <f t="shared" si="20"/>
        <v>8.2500000000000004E-2</v>
      </c>
      <c r="H94" s="34">
        <f t="shared" ref="H94:H157" si="28">Q94</f>
        <v>28</v>
      </c>
      <c r="I94" s="25">
        <f t="shared" si="23"/>
        <v>0</v>
      </c>
      <c r="J94" s="35">
        <f>Q94-H94</f>
        <v>0</v>
      </c>
      <c r="K94" s="63">
        <f t="shared" si="22"/>
        <v>0</v>
      </c>
      <c r="L94" s="64">
        <f t="shared" ref="L94:L103" si="29">G94/S$93</f>
        <v>2.2602739726027398E-4</v>
      </c>
      <c r="M94" s="36">
        <f t="shared" si="25"/>
        <v>0</v>
      </c>
      <c r="N94" s="90">
        <f t="shared" si="26"/>
        <v>0</v>
      </c>
      <c r="O94" s="41"/>
      <c r="P94" s="42">
        <v>37288</v>
      </c>
      <c r="Q94" s="29">
        <f t="shared" si="27"/>
        <v>28</v>
      </c>
      <c r="R94" s="42"/>
    </row>
    <row r="95" spans="1:19" hidden="1" x14ac:dyDescent="0.2">
      <c r="A95" s="25">
        <v>3.2500000000000001E-2</v>
      </c>
      <c r="C95" s="32">
        <v>37316</v>
      </c>
      <c r="D95" s="33">
        <v>0</v>
      </c>
      <c r="E95" s="33">
        <v>0</v>
      </c>
      <c r="F95" s="53">
        <f t="shared" si="9"/>
        <v>0</v>
      </c>
      <c r="G95" s="61">
        <f t="shared" si="20"/>
        <v>8.2500000000000004E-2</v>
      </c>
      <c r="H95" s="34">
        <f t="shared" si="28"/>
        <v>31</v>
      </c>
      <c r="I95" s="25">
        <f t="shared" si="23"/>
        <v>0</v>
      </c>
      <c r="J95" s="35">
        <f t="shared" ref="J95:J158" si="30">Q95-H95</f>
        <v>0</v>
      </c>
      <c r="K95" s="63">
        <f t="shared" si="22"/>
        <v>0</v>
      </c>
      <c r="L95" s="64">
        <f t="shared" si="29"/>
        <v>2.2602739726027398E-4</v>
      </c>
      <c r="M95" s="36">
        <f t="shared" si="25"/>
        <v>0</v>
      </c>
      <c r="N95" s="90">
        <f t="shared" si="26"/>
        <v>0</v>
      </c>
      <c r="O95" s="41"/>
      <c r="P95" s="42">
        <v>37316</v>
      </c>
      <c r="Q95" s="29">
        <f t="shared" si="27"/>
        <v>31</v>
      </c>
    </row>
    <row r="96" spans="1:19" hidden="1" x14ac:dyDescent="0.2">
      <c r="A96" s="25">
        <v>3.2500000000000001E-2</v>
      </c>
      <c r="C96" s="32">
        <v>37347</v>
      </c>
      <c r="D96" s="33">
        <v>0</v>
      </c>
      <c r="E96" s="33">
        <v>0</v>
      </c>
      <c r="F96" s="53">
        <f t="shared" si="9"/>
        <v>0</v>
      </c>
      <c r="G96" s="61">
        <f t="shared" si="20"/>
        <v>8.2500000000000004E-2</v>
      </c>
      <c r="H96" s="34">
        <f t="shared" si="28"/>
        <v>30</v>
      </c>
      <c r="I96" s="25">
        <f t="shared" si="23"/>
        <v>0</v>
      </c>
      <c r="J96" s="35">
        <f t="shared" si="30"/>
        <v>0</v>
      </c>
      <c r="K96" s="63">
        <f t="shared" si="22"/>
        <v>0</v>
      </c>
      <c r="L96" s="64">
        <f t="shared" si="29"/>
        <v>2.2602739726027398E-4</v>
      </c>
      <c r="M96" s="36">
        <f t="shared" si="25"/>
        <v>0</v>
      </c>
      <c r="N96" s="90">
        <f t="shared" si="26"/>
        <v>0</v>
      </c>
      <c r="O96" s="40"/>
      <c r="P96" s="42">
        <v>37347</v>
      </c>
      <c r="Q96" s="29">
        <f t="shared" si="27"/>
        <v>30</v>
      </c>
    </row>
    <row r="97" spans="1:19" hidden="1" x14ac:dyDescent="0.2">
      <c r="A97" s="25">
        <v>3.2500000000000001E-2</v>
      </c>
      <c r="C97" s="32">
        <v>37377</v>
      </c>
      <c r="D97" s="33">
        <v>0</v>
      </c>
      <c r="E97" s="33">
        <v>0</v>
      </c>
      <c r="F97" s="53">
        <f t="shared" si="9"/>
        <v>0</v>
      </c>
      <c r="G97" s="61">
        <f t="shared" si="20"/>
        <v>8.2500000000000004E-2</v>
      </c>
      <c r="H97" s="34">
        <f t="shared" si="28"/>
        <v>31</v>
      </c>
      <c r="I97" s="25">
        <f t="shared" si="23"/>
        <v>0</v>
      </c>
      <c r="J97" s="35">
        <f t="shared" si="30"/>
        <v>0</v>
      </c>
      <c r="K97" s="63">
        <f t="shared" si="22"/>
        <v>0</v>
      </c>
      <c r="L97" s="64">
        <f t="shared" si="29"/>
        <v>2.2602739726027398E-4</v>
      </c>
      <c r="M97" s="36">
        <f t="shared" si="25"/>
        <v>0</v>
      </c>
      <c r="N97" s="90">
        <f t="shared" si="26"/>
        <v>0</v>
      </c>
      <c r="O97" s="40"/>
      <c r="P97" s="42">
        <v>37377</v>
      </c>
      <c r="Q97" s="29">
        <f t="shared" si="27"/>
        <v>31</v>
      </c>
    </row>
    <row r="98" spans="1:19" hidden="1" x14ac:dyDescent="0.2">
      <c r="A98" s="25">
        <v>3.2500000000000001E-2</v>
      </c>
      <c r="C98" s="32">
        <v>37408</v>
      </c>
      <c r="D98" s="33">
        <v>0</v>
      </c>
      <c r="E98" s="33">
        <v>0</v>
      </c>
      <c r="F98" s="53">
        <f t="shared" ref="F98:F116" si="31">F97+D98-E98</f>
        <v>0</v>
      </c>
      <c r="G98" s="61">
        <f t="shared" si="20"/>
        <v>8.2500000000000004E-2</v>
      </c>
      <c r="H98" s="34">
        <f t="shared" si="28"/>
        <v>30</v>
      </c>
      <c r="I98" s="25">
        <f t="shared" si="23"/>
        <v>0</v>
      </c>
      <c r="J98" s="35">
        <f t="shared" si="30"/>
        <v>0</v>
      </c>
      <c r="K98" s="63">
        <f t="shared" si="22"/>
        <v>0</v>
      </c>
      <c r="L98" s="64">
        <f t="shared" si="29"/>
        <v>2.2602739726027398E-4</v>
      </c>
      <c r="M98" s="36">
        <f t="shared" si="25"/>
        <v>0</v>
      </c>
      <c r="N98" s="90">
        <f t="shared" si="26"/>
        <v>0</v>
      </c>
      <c r="O98" s="40"/>
      <c r="P98" s="42">
        <v>37408</v>
      </c>
      <c r="Q98" s="29">
        <f t="shared" si="27"/>
        <v>30</v>
      </c>
    </row>
    <row r="99" spans="1:19" hidden="1" x14ac:dyDescent="0.2">
      <c r="A99" s="43">
        <v>3.2500000000000001E-2</v>
      </c>
      <c r="B99" s="43"/>
      <c r="C99" s="44">
        <v>37438</v>
      </c>
      <c r="D99" s="33">
        <v>0</v>
      </c>
      <c r="E99" s="33">
        <v>0</v>
      </c>
      <c r="F99" s="54">
        <f t="shared" si="31"/>
        <v>0</v>
      </c>
      <c r="G99" s="98">
        <f t="shared" si="20"/>
        <v>8.2500000000000004E-2</v>
      </c>
      <c r="H99" s="34">
        <f t="shared" si="28"/>
        <v>31</v>
      </c>
      <c r="I99" s="45">
        <f t="shared" si="23"/>
        <v>0</v>
      </c>
      <c r="J99" s="35">
        <f t="shared" si="30"/>
        <v>0</v>
      </c>
      <c r="K99" s="63">
        <f t="shared" si="22"/>
        <v>0</v>
      </c>
      <c r="L99" s="99">
        <f t="shared" si="29"/>
        <v>2.2602739726027398E-4</v>
      </c>
      <c r="M99" s="46">
        <f t="shared" si="25"/>
        <v>0</v>
      </c>
      <c r="N99" s="90">
        <f t="shared" si="26"/>
        <v>0</v>
      </c>
      <c r="O99" s="47"/>
      <c r="P99" s="42">
        <v>37438</v>
      </c>
      <c r="Q99" s="29">
        <f t="shared" si="27"/>
        <v>31</v>
      </c>
    </row>
    <row r="100" spans="1:19" hidden="1" x14ac:dyDescent="0.2">
      <c r="A100" s="25">
        <v>3.5499999999999997E-2</v>
      </c>
      <c r="C100" s="32">
        <v>37469</v>
      </c>
      <c r="D100" s="33">
        <v>0</v>
      </c>
      <c r="E100" s="38">
        <v>0</v>
      </c>
      <c r="F100" s="53">
        <f t="shared" si="31"/>
        <v>0</v>
      </c>
      <c r="G100" s="61">
        <f t="shared" ref="G100:G131" si="32">A100+$P$2</f>
        <v>0.10550000000000001</v>
      </c>
      <c r="H100" s="34">
        <f t="shared" si="28"/>
        <v>31</v>
      </c>
      <c r="I100" s="25">
        <v>0</v>
      </c>
      <c r="J100" s="35">
        <f t="shared" si="30"/>
        <v>0</v>
      </c>
      <c r="K100" s="63">
        <f t="shared" si="22"/>
        <v>0</v>
      </c>
      <c r="L100" s="64">
        <f t="shared" si="29"/>
        <v>2.8904109589041098E-4</v>
      </c>
      <c r="M100" s="36">
        <f t="shared" si="25"/>
        <v>0</v>
      </c>
      <c r="N100" s="91">
        <f t="shared" si="26"/>
        <v>0</v>
      </c>
      <c r="P100" s="42">
        <v>37469</v>
      </c>
      <c r="Q100" s="29">
        <f t="shared" si="27"/>
        <v>31</v>
      </c>
    </row>
    <row r="101" spans="1:19" hidden="1" x14ac:dyDescent="0.2">
      <c r="A101" s="25">
        <v>3.5499999999999997E-2</v>
      </c>
      <c r="C101" s="32">
        <v>37500</v>
      </c>
      <c r="D101" s="33">
        <v>0</v>
      </c>
      <c r="E101" s="33">
        <v>0</v>
      </c>
      <c r="F101" s="53">
        <f t="shared" si="31"/>
        <v>0</v>
      </c>
      <c r="G101" s="61">
        <f t="shared" si="32"/>
        <v>0.10550000000000001</v>
      </c>
      <c r="H101" s="34">
        <f t="shared" si="28"/>
        <v>30</v>
      </c>
      <c r="I101" s="25">
        <v>0</v>
      </c>
      <c r="J101" s="35">
        <f t="shared" si="30"/>
        <v>0</v>
      </c>
      <c r="K101" s="63">
        <f t="shared" si="22"/>
        <v>0</v>
      </c>
      <c r="L101" s="64">
        <f t="shared" si="29"/>
        <v>2.8904109589041098E-4</v>
      </c>
      <c r="M101" s="36">
        <f t="shared" si="25"/>
        <v>0</v>
      </c>
      <c r="N101" s="90">
        <f t="shared" si="26"/>
        <v>0</v>
      </c>
      <c r="P101" s="42">
        <v>37500</v>
      </c>
      <c r="Q101" s="29">
        <f t="shared" si="27"/>
        <v>30</v>
      </c>
    </row>
    <row r="102" spans="1:19" hidden="1" x14ac:dyDescent="0.2">
      <c r="A102" s="25">
        <v>3.5499999999999997E-2</v>
      </c>
      <c r="C102" s="32">
        <v>37530</v>
      </c>
      <c r="D102" s="33">
        <v>0</v>
      </c>
      <c r="E102" s="33">
        <v>0</v>
      </c>
      <c r="F102" s="53">
        <f t="shared" si="31"/>
        <v>0</v>
      </c>
      <c r="G102" s="61">
        <f t="shared" si="32"/>
        <v>0.10550000000000001</v>
      </c>
      <c r="H102" s="34">
        <f t="shared" si="28"/>
        <v>31</v>
      </c>
      <c r="I102" s="25">
        <v>0</v>
      </c>
      <c r="J102" s="35">
        <f t="shared" si="30"/>
        <v>0</v>
      </c>
      <c r="K102" s="63">
        <f t="shared" si="22"/>
        <v>0</v>
      </c>
      <c r="L102" s="64">
        <f t="shared" si="29"/>
        <v>2.8904109589041098E-4</v>
      </c>
      <c r="M102" s="36">
        <f t="shared" si="25"/>
        <v>0</v>
      </c>
      <c r="N102" s="90">
        <f t="shared" si="26"/>
        <v>0</v>
      </c>
      <c r="P102" s="42">
        <v>37530</v>
      </c>
      <c r="Q102" s="29">
        <f t="shared" si="27"/>
        <v>31</v>
      </c>
    </row>
    <row r="103" spans="1:19" hidden="1" x14ac:dyDescent="0.2">
      <c r="A103" s="25">
        <v>3.5499999999999997E-2</v>
      </c>
      <c r="C103" s="32">
        <v>37561</v>
      </c>
      <c r="D103" s="33">
        <v>0</v>
      </c>
      <c r="E103" s="33">
        <v>0</v>
      </c>
      <c r="F103" s="53">
        <f t="shared" si="31"/>
        <v>0</v>
      </c>
      <c r="G103" s="61">
        <f t="shared" si="32"/>
        <v>0.10550000000000001</v>
      </c>
      <c r="H103" s="34">
        <f t="shared" si="28"/>
        <v>30</v>
      </c>
      <c r="I103" s="25">
        <v>0</v>
      </c>
      <c r="J103" s="35">
        <f t="shared" si="30"/>
        <v>0</v>
      </c>
      <c r="K103" s="63">
        <f t="shared" si="22"/>
        <v>0</v>
      </c>
      <c r="L103" s="64">
        <f t="shared" si="29"/>
        <v>2.8904109589041098E-4</v>
      </c>
      <c r="M103" s="36">
        <f t="shared" si="25"/>
        <v>0</v>
      </c>
      <c r="N103" s="90">
        <f t="shared" si="26"/>
        <v>0</v>
      </c>
      <c r="P103" s="42">
        <v>37561</v>
      </c>
      <c r="Q103" s="29">
        <f t="shared" si="27"/>
        <v>30</v>
      </c>
    </row>
    <row r="104" spans="1:19" hidden="1" x14ac:dyDescent="0.2">
      <c r="A104" s="25">
        <v>3.5499999999999997E-2</v>
      </c>
      <c r="C104" s="32">
        <v>37591</v>
      </c>
      <c r="D104" s="33">
        <v>0</v>
      </c>
      <c r="E104" s="33">
        <v>0</v>
      </c>
      <c r="F104" s="53">
        <f t="shared" si="31"/>
        <v>0</v>
      </c>
      <c r="G104" s="61">
        <f t="shared" si="32"/>
        <v>0.10550000000000001</v>
      </c>
      <c r="H104" s="34">
        <f t="shared" si="28"/>
        <v>31</v>
      </c>
      <c r="I104" s="25">
        <v>0</v>
      </c>
      <c r="J104" s="35">
        <f t="shared" si="30"/>
        <v>0</v>
      </c>
      <c r="K104" s="63">
        <f t="shared" si="22"/>
        <v>0</v>
      </c>
      <c r="L104" s="64">
        <f>G104/$S$105</f>
        <v>2.8904109589041098E-4</v>
      </c>
      <c r="M104" s="36">
        <f t="shared" si="25"/>
        <v>0</v>
      </c>
      <c r="N104" s="90">
        <f t="shared" si="26"/>
        <v>0</v>
      </c>
      <c r="P104" s="42">
        <v>37591</v>
      </c>
      <c r="Q104" s="29">
        <f t="shared" si="27"/>
        <v>31</v>
      </c>
    </row>
    <row r="105" spans="1:19" hidden="1" x14ac:dyDescent="0.2">
      <c r="A105" s="25">
        <v>2.9499999999999998E-2</v>
      </c>
      <c r="C105" s="32">
        <v>37622</v>
      </c>
      <c r="D105" s="33">
        <v>0</v>
      </c>
      <c r="E105" s="33">
        <v>0</v>
      </c>
      <c r="F105" s="53">
        <f t="shared" si="31"/>
        <v>0</v>
      </c>
      <c r="G105" s="61">
        <f t="shared" si="32"/>
        <v>9.9500000000000005E-2</v>
      </c>
      <c r="H105" s="34">
        <f t="shared" si="28"/>
        <v>31</v>
      </c>
      <c r="I105" s="25">
        <v>0</v>
      </c>
      <c r="J105" s="35">
        <f t="shared" si="30"/>
        <v>0</v>
      </c>
      <c r="K105" s="63">
        <f t="shared" si="22"/>
        <v>0</v>
      </c>
      <c r="L105" s="64">
        <f t="shared" ref="L105:L116" si="33">G105/$S$105</f>
        <v>2.7260273972602744E-4</v>
      </c>
      <c r="M105" s="36">
        <f t="shared" si="25"/>
        <v>0</v>
      </c>
      <c r="N105" s="90">
        <f t="shared" si="26"/>
        <v>0</v>
      </c>
      <c r="P105" s="42">
        <v>37622</v>
      </c>
      <c r="Q105" s="29">
        <f t="shared" si="27"/>
        <v>31</v>
      </c>
      <c r="R105" s="42">
        <v>37987</v>
      </c>
      <c r="S105" s="29">
        <f>R105-P105</f>
        <v>365</v>
      </c>
    </row>
    <row r="106" spans="1:19" hidden="1" x14ac:dyDescent="0.2">
      <c r="A106" s="25">
        <v>2.9499999999999998E-2</v>
      </c>
      <c r="C106" s="32">
        <v>37653</v>
      </c>
      <c r="D106" s="33">
        <v>0</v>
      </c>
      <c r="E106" s="33">
        <v>0</v>
      </c>
      <c r="F106" s="53">
        <f t="shared" si="31"/>
        <v>0</v>
      </c>
      <c r="G106" s="61">
        <f t="shared" si="32"/>
        <v>9.9500000000000005E-2</v>
      </c>
      <c r="H106" s="34">
        <f t="shared" si="28"/>
        <v>28</v>
      </c>
      <c r="I106" s="25">
        <v>0</v>
      </c>
      <c r="J106" s="35">
        <f t="shared" si="30"/>
        <v>0</v>
      </c>
      <c r="K106" s="63">
        <f t="shared" si="22"/>
        <v>0</v>
      </c>
      <c r="L106" s="64">
        <f t="shared" si="33"/>
        <v>2.7260273972602744E-4</v>
      </c>
      <c r="M106" s="36">
        <f t="shared" si="25"/>
        <v>0</v>
      </c>
      <c r="N106" s="90">
        <f t="shared" si="26"/>
        <v>0</v>
      </c>
      <c r="P106" s="42">
        <v>37653</v>
      </c>
      <c r="Q106" s="29">
        <f t="shared" si="27"/>
        <v>28</v>
      </c>
    </row>
    <row r="107" spans="1:19" hidden="1" x14ac:dyDescent="0.2">
      <c r="A107" s="25">
        <v>2.9499999999999998E-2</v>
      </c>
      <c r="C107" s="32">
        <v>37681</v>
      </c>
      <c r="D107" s="33">
        <v>0</v>
      </c>
      <c r="E107" s="33">
        <v>0</v>
      </c>
      <c r="F107" s="53">
        <f t="shared" si="31"/>
        <v>0</v>
      </c>
      <c r="G107" s="61">
        <f t="shared" si="32"/>
        <v>9.9500000000000005E-2</v>
      </c>
      <c r="H107" s="34">
        <f t="shared" si="28"/>
        <v>31</v>
      </c>
      <c r="I107" s="25">
        <v>0</v>
      </c>
      <c r="J107" s="35">
        <f t="shared" si="30"/>
        <v>0</v>
      </c>
      <c r="K107" s="63">
        <f t="shared" si="22"/>
        <v>0</v>
      </c>
      <c r="L107" s="64">
        <f t="shared" si="33"/>
        <v>2.7260273972602744E-4</v>
      </c>
      <c r="M107" s="36">
        <f t="shared" si="25"/>
        <v>0</v>
      </c>
      <c r="N107" s="90">
        <f t="shared" si="26"/>
        <v>0</v>
      </c>
      <c r="P107" s="42">
        <v>37681</v>
      </c>
      <c r="Q107" s="29">
        <f t="shared" si="27"/>
        <v>31</v>
      </c>
    </row>
    <row r="108" spans="1:19" hidden="1" x14ac:dyDescent="0.2">
      <c r="A108" s="25">
        <v>2.9499999999999998E-2</v>
      </c>
      <c r="C108" s="32">
        <v>37712</v>
      </c>
      <c r="D108" s="33">
        <v>0</v>
      </c>
      <c r="E108" s="33">
        <v>0</v>
      </c>
      <c r="F108" s="53">
        <f t="shared" si="31"/>
        <v>0</v>
      </c>
      <c r="G108" s="61">
        <f t="shared" si="32"/>
        <v>9.9500000000000005E-2</v>
      </c>
      <c r="H108" s="34">
        <f t="shared" si="28"/>
        <v>30</v>
      </c>
      <c r="I108" s="25">
        <v>0</v>
      </c>
      <c r="J108" s="35">
        <f t="shared" si="30"/>
        <v>0</v>
      </c>
      <c r="K108" s="63">
        <f t="shared" si="22"/>
        <v>0</v>
      </c>
      <c r="L108" s="64">
        <f t="shared" si="33"/>
        <v>2.7260273972602744E-4</v>
      </c>
      <c r="M108" s="36">
        <f t="shared" si="25"/>
        <v>0</v>
      </c>
      <c r="N108" s="90">
        <f t="shared" si="26"/>
        <v>0</v>
      </c>
      <c r="P108" s="42">
        <v>37712</v>
      </c>
      <c r="Q108" s="29">
        <f t="shared" si="27"/>
        <v>30</v>
      </c>
    </row>
    <row r="109" spans="1:19" hidden="1" x14ac:dyDescent="0.2">
      <c r="A109" s="25">
        <v>2.9499999999999998E-2</v>
      </c>
      <c r="C109" s="32">
        <v>37742</v>
      </c>
      <c r="D109" s="33">
        <v>0</v>
      </c>
      <c r="E109" s="33">
        <v>0</v>
      </c>
      <c r="F109" s="53">
        <f t="shared" si="31"/>
        <v>0</v>
      </c>
      <c r="G109" s="61">
        <f t="shared" si="32"/>
        <v>9.9500000000000005E-2</v>
      </c>
      <c r="H109" s="34">
        <f t="shared" si="28"/>
        <v>31</v>
      </c>
      <c r="I109" s="25">
        <v>0</v>
      </c>
      <c r="J109" s="35">
        <f t="shared" si="30"/>
        <v>0</v>
      </c>
      <c r="K109" s="63">
        <f t="shared" si="22"/>
        <v>0</v>
      </c>
      <c r="L109" s="64">
        <f t="shared" si="33"/>
        <v>2.7260273972602744E-4</v>
      </c>
      <c r="M109" s="36">
        <f t="shared" si="25"/>
        <v>0</v>
      </c>
      <c r="N109" s="90">
        <f t="shared" si="26"/>
        <v>0</v>
      </c>
      <c r="P109" s="42">
        <v>37742</v>
      </c>
      <c r="Q109" s="29">
        <f t="shared" si="27"/>
        <v>31</v>
      </c>
    </row>
    <row r="110" spans="1:19" hidden="1" x14ac:dyDescent="0.2">
      <c r="A110" s="25">
        <v>2.9499999999999998E-2</v>
      </c>
      <c r="C110" s="32">
        <v>37773</v>
      </c>
      <c r="D110" s="33">
        <v>0</v>
      </c>
      <c r="E110" s="33">
        <v>0</v>
      </c>
      <c r="F110" s="53">
        <f t="shared" si="31"/>
        <v>0</v>
      </c>
      <c r="G110" s="61">
        <f t="shared" si="32"/>
        <v>9.9500000000000005E-2</v>
      </c>
      <c r="H110" s="34">
        <f t="shared" si="28"/>
        <v>30</v>
      </c>
      <c r="I110" s="25">
        <v>0</v>
      </c>
      <c r="J110" s="35">
        <f t="shared" si="30"/>
        <v>0</v>
      </c>
      <c r="K110" s="63">
        <f t="shared" si="22"/>
        <v>0</v>
      </c>
      <c r="L110" s="64">
        <f t="shared" si="33"/>
        <v>2.7260273972602744E-4</v>
      </c>
      <c r="M110" s="36">
        <f t="shared" si="25"/>
        <v>0</v>
      </c>
      <c r="N110" s="90">
        <f t="shared" si="26"/>
        <v>0</v>
      </c>
      <c r="P110" s="42">
        <v>37773</v>
      </c>
      <c r="Q110" s="29">
        <f t="shared" si="27"/>
        <v>30</v>
      </c>
    </row>
    <row r="111" spans="1:19" hidden="1" x14ac:dyDescent="0.2">
      <c r="A111" s="25">
        <v>2.1499999999999998E-2</v>
      </c>
      <c r="C111" s="32">
        <v>37803</v>
      </c>
      <c r="D111" s="33">
        <v>0</v>
      </c>
      <c r="E111" s="33">
        <v>0</v>
      </c>
      <c r="F111" s="53">
        <f t="shared" si="31"/>
        <v>0</v>
      </c>
      <c r="G111" s="61">
        <f t="shared" si="32"/>
        <v>9.1499999999999998E-2</v>
      </c>
      <c r="H111" s="34">
        <f t="shared" si="28"/>
        <v>31</v>
      </c>
      <c r="I111" s="25">
        <v>0</v>
      </c>
      <c r="J111" s="35">
        <f t="shared" si="30"/>
        <v>0</v>
      </c>
      <c r="K111" s="63">
        <f t="shared" si="22"/>
        <v>0</v>
      </c>
      <c r="L111" s="64">
        <f t="shared" si="33"/>
        <v>2.5068493150684929E-4</v>
      </c>
      <c r="M111" s="36">
        <f t="shared" si="25"/>
        <v>0</v>
      </c>
      <c r="N111" s="90">
        <f t="shared" si="26"/>
        <v>0</v>
      </c>
      <c r="P111" s="42">
        <v>37803</v>
      </c>
      <c r="Q111" s="29">
        <f t="shared" si="27"/>
        <v>31</v>
      </c>
    </row>
    <row r="112" spans="1:19" hidden="1" x14ac:dyDescent="0.2">
      <c r="A112" s="25">
        <v>2.1499999999999998E-2</v>
      </c>
      <c r="C112" s="32">
        <v>37834</v>
      </c>
      <c r="D112" s="33">
        <v>0</v>
      </c>
      <c r="E112" s="33">
        <v>0</v>
      </c>
      <c r="F112" s="53">
        <f t="shared" si="31"/>
        <v>0</v>
      </c>
      <c r="G112" s="61">
        <f t="shared" si="32"/>
        <v>9.1499999999999998E-2</v>
      </c>
      <c r="H112" s="34">
        <f t="shared" si="28"/>
        <v>31</v>
      </c>
      <c r="I112" s="25">
        <v>0</v>
      </c>
      <c r="J112" s="35">
        <f t="shared" si="30"/>
        <v>0</v>
      </c>
      <c r="K112" s="63">
        <f t="shared" si="22"/>
        <v>0</v>
      </c>
      <c r="L112" s="64">
        <f t="shared" si="33"/>
        <v>2.5068493150684929E-4</v>
      </c>
      <c r="M112" s="36">
        <f t="shared" si="25"/>
        <v>0</v>
      </c>
      <c r="N112" s="90">
        <f t="shared" si="26"/>
        <v>0</v>
      </c>
      <c r="P112" s="42">
        <v>37834</v>
      </c>
      <c r="Q112" s="29">
        <f t="shared" si="27"/>
        <v>31</v>
      </c>
    </row>
    <row r="113" spans="1:19" hidden="1" x14ac:dyDescent="0.2">
      <c r="A113" s="25">
        <v>2.1499999999999998E-2</v>
      </c>
      <c r="C113" s="32">
        <v>37865</v>
      </c>
      <c r="D113" s="33">
        <v>0</v>
      </c>
      <c r="E113" s="33">
        <v>0</v>
      </c>
      <c r="F113" s="53">
        <f t="shared" si="31"/>
        <v>0</v>
      </c>
      <c r="G113" s="61">
        <f t="shared" si="32"/>
        <v>9.1499999999999998E-2</v>
      </c>
      <c r="H113" s="34">
        <f t="shared" si="28"/>
        <v>30</v>
      </c>
      <c r="I113" s="25">
        <v>0</v>
      </c>
      <c r="J113" s="35">
        <f t="shared" si="30"/>
        <v>0</v>
      </c>
      <c r="K113" s="63">
        <f t="shared" si="22"/>
        <v>0</v>
      </c>
      <c r="L113" s="64">
        <f t="shared" si="33"/>
        <v>2.5068493150684929E-4</v>
      </c>
      <c r="M113" s="36">
        <f t="shared" si="25"/>
        <v>0</v>
      </c>
      <c r="N113" s="90">
        <f t="shared" si="26"/>
        <v>0</v>
      </c>
      <c r="P113" s="42">
        <v>37865</v>
      </c>
      <c r="Q113" s="29">
        <f t="shared" si="27"/>
        <v>30</v>
      </c>
    </row>
    <row r="114" spans="1:19" hidden="1" x14ac:dyDescent="0.2">
      <c r="A114" s="25">
        <v>2.1499999999999998E-2</v>
      </c>
      <c r="C114" s="32">
        <v>37895</v>
      </c>
      <c r="D114" s="33">
        <v>0</v>
      </c>
      <c r="E114" s="33">
        <v>0</v>
      </c>
      <c r="F114" s="53">
        <f t="shared" si="31"/>
        <v>0</v>
      </c>
      <c r="G114" s="61">
        <f t="shared" si="32"/>
        <v>9.1499999999999998E-2</v>
      </c>
      <c r="H114" s="34">
        <f t="shared" si="28"/>
        <v>31</v>
      </c>
      <c r="I114" s="25">
        <v>0</v>
      </c>
      <c r="J114" s="35">
        <f t="shared" si="30"/>
        <v>0</v>
      </c>
      <c r="K114" s="63">
        <f t="shared" si="22"/>
        <v>0</v>
      </c>
      <c r="L114" s="64">
        <f t="shared" si="33"/>
        <v>2.5068493150684929E-4</v>
      </c>
      <c r="M114" s="36">
        <f t="shared" si="25"/>
        <v>0</v>
      </c>
      <c r="N114" s="90">
        <f t="shared" si="26"/>
        <v>0</v>
      </c>
      <c r="P114" s="42">
        <v>37895</v>
      </c>
      <c r="Q114" s="29">
        <f t="shared" si="27"/>
        <v>31</v>
      </c>
    </row>
    <row r="115" spans="1:19" hidden="1" x14ac:dyDescent="0.2">
      <c r="A115" s="25">
        <v>2.1499999999999998E-2</v>
      </c>
      <c r="C115" s="32">
        <v>37926</v>
      </c>
      <c r="D115" s="33">
        <v>0</v>
      </c>
      <c r="E115" s="33">
        <v>0</v>
      </c>
      <c r="F115" s="53">
        <f t="shared" si="31"/>
        <v>0</v>
      </c>
      <c r="G115" s="61">
        <f t="shared" si="32"/>
        <v>9.1499999999999998E-2</v>
      </c>
      <c r="H115" s="34">
        <f t="shared" si="28"/>
        <v>30</v>
      </c>
      <c r="I115" s="25">
        <v>0</v>
      </c>
      <c r="J115" s="35">
        <f t="shared" si="30"/>
        <v>0</v>
      </c>
      <c r="K115" s="63">
        <f t="shared" si="22"/>
        <v>0</v>
      </c>
      <c r="L115" s="64">
        <f t="shared" si="33"/>
        <v>2.5068493150684929E-4</v>
      </c>
      <c r="M115" s="36">
        <f t="shared" si="25"/>
        <v>0</v>
      </c>
      <c r="N115" s="90">
        <f t="shared" si="26"/>
        <v>0</v>
      </c>
      <c r="P115" s="42">
        <v>37926</v>
      </c>
      <c r="Q115" s="29">
        <f t="shared" si="27"/>
        <v>30</v>
      </c>
    </row>
    <row r="116" spans="1:19" hidden="1" x14ac:dyDescent="0.2">
      <c r="A116" s="25">
        <v>2.1499999999999998E-2</v>
      </c>
      <c r="C116" s="32">
        <v>37956</v>
      </c>
      <c r="D116" s="33">
        <v>0</v>
      </c>
      <c r="E116" s="33">
        <v>0</v>
      </c>
      <c r="F116" s="53">
        <f t="shared" si="31"/>
        <v>0</v>
      </c>
      <c r="G116" s="61">
        <f t="shared" si="32"/>
        <v>9.1499999999999998E-2</v>
      </c>
      <c r="H116" s="34">
        <f t="shared" si="28"/>
        <v>31</v>
      </c>
      <c r="I116" s="25">
        <v>0</v>
      </c>
      <c r="J116" s="35">
        <f t="shared" si="30"/>
        <v>0</v>
      </c>
      <c r="K116" s="63">
        <f t="shared" si="22"/>
        <v>0</v>
      </c>
      <c r="L116" s="64">
        <f t="shared" si="33"/>
        <v>2.5068493150684929E-4</v>
      </c>
      <c r="M116" s="36">
        <f t="shared" si="25"/>
        <v>0</v>
      </c>
      <c r="N116" s="90">
        <f t="shared" si="26"/>
        <v>0</v>
      </c>
      <c r="P116" s="42">
        <v>37956</v>
      </c>
      <c r="Q116" s="29">
        <f t="shared" si="27"/>
        <v>31</v>
      </c>
    </row>
    <row r="117" spans="1:19" hidden="1" x14ac:dyDescent="0.2">
      <c r="A117" s="25">
        <v>2.1499999999999998E-2</v>
      </c>
      <c r="C117" s="32">
        <v>37987</v>
      </c>
      <c r="D117" s="33">
        <v>0</v>
      </c>
      <c r="E117" s="33">
        <v>0</v>
      </c>
      <c r="F117" s="53">
        <f t="shared" ref="F117:F144" si="34">F116+D117-E117</f>
        <v>0</v>
      </c>
      <c r="G117" s="61">
        <f t="shared" si="32"/>
        <v>9.1499999999999998E-2</v>
      </c>
      <c r="H117" s="34">
        <f t="shared" si="28"/>
        <v>31</v>
      </c>
      <c r="I117" s="25">
        <v>0</v>
      </c>
      <c r="J117" s="35">
        <f t="shared" si="30"/>
        <v>0</v>
      </c>
      <c r="K117" s="63">
        <f t="shared" si="22"/>
        <v>0</v>
      </c>
      <c r="L117" s="64">
        <f>G117/$S$117</f>
        <v>2.5000000000000001E-4</v>
      </c>
      <c r="M117" s="36">
        <f t="shared" si="25"/>
        <v>0</v>
      </c>
      <c r="N117" s="90">
        <f t="shared" si="26"/>
        <v>0</v>
      </c>
      <c r="P117" s="42">
        <v>37987</v>
      </c>
      <c r="Q117" s="29">
        <f t="shared" si="27"/>
        <v>31</v>
      </c>
      <c r="R117" s="42">
        <v>38353</v>
      </c>
      <c r="S117" s="29">
        <f>R117-P117</f>
        <v>366</v>
      </c>
    </row>
    <row r="118" spans="1:19" hidden="1" x14ac:dyDescent="0.2">
      <c r="A118" s="25">
        <v>2.1499999999999998E-2</v>
      </c>
      <c r="C118" s="32">
        <v>38018</v>
      </c>
      <c r="D118" s="33">
        <v>0</v>
      </c>
      <c r="E118" s="33">
        <v>0</v>
      </c>
      <c r="F118" s="53">
        <f t="shared" si="34"/>
        <v>0</v>
      </c>
      <c r="G118" s="61">
        <f t="shared" si="32"/>
        <v>9.1499999999999998E-2</v>
      </c>
      <c r="H118" s="34">
        <f t="shared" si="28"/>
        <v>29</v>
      </c>
      <c r="I118" s="25">
        <v>0</v>
      </c>
      <c r="J118" s="35">
        <f t="shared" si="30"/>
        <v>0</v>
      </c>
      <c r="K118" s="63">
        <f t="shared" si="22"/>
        <v>0</v>
      </c>
      <c r="L118" s="64">
        <f t="shared" ref="L118:L128" si="35">G118/$S$117</f>
        <v>2.5000000000000001E-4</v>
      </c>
      <c r="M118" s="36">
        <f t="shared" si="25"/>
        <v>0</v>
      </c>
      <c r="N118" s="90">
        <f t="shared" si="26"/>
        <v>0</v>
      </c>
      <c r="P118" s="42">
        <v>38018</v>
      </c>
      <c r="Q118" s="29">
        <f t="shared" si="27"/>
        <v>29</v>
      </c>
    </row>
    <row r="119" spans="1:19" hidden="1" x14ac:dyDescent="0.2">
      <c r="A119" s="25">
        <v>2.1499999999999998E-2</v>
      </c>
      <c r="C119" s="32">
        <v>38047</v>
      </c>
      <c r="D119" s="33">
        <v>0</v>
      </c>
      <c r="E119" s="33">
        <v>0</v>
      </c>
      <c r="F119" s="53">
        <f t="shared" si="34"/>
        <v>0</v>
      </c>
      <c r="G119" s="61">
        <f t="shared" si="32"/>
        <v>9.1499999999999998E-2</v>
      </c>
      <c r="H119" s="34">
        <f t="shared" si="28"/>
        <v>31</v>
      </c>
      <c r="I119" s="25">
        <v>0</v>
      </c>
      <c r="J119" s="35">
        <f t="shared" si="30"/>
        <v>0</v>
      </c>
      <c r="K119" s="63">
        <f t="shared" si="22"/>
        <v>0</v>
      </c>
      <c r="L119" s="64">
        <f t="shared" si="35"/>
        <v>2.5000000000000001E-4</v>
      </c>
      <c r="M119" s="36">
        <f t="shared" si="25"/>
        <v>0</v>
      </c>
      <c r="N119" s="90">
        <f t="shared" si="26"/>
        <v>0</v>
      </c>
      <c r="P119" s="42">
        <v>38047</v>
      </c>
      <c r="Q119" s="29">
        <f t="shared" si="27"/>
        <v>31</v>
      </c>
    </row>
    <row r="120" spans="1:19" hidden="1" x14ac:dyDescent="0.2">
      <c r="A120" s="25">
        <v>2.1499999999999998E-2</v>
      </c>
      <c r="C120" s="32">
        <v>38078</v>
      </c>
      <c r="D120" s="33">
        <v>0</v>
      </c>
      <c r="E120" s="33">
        <v>0</v>
      </c>
      <c r="F120" s="53">
        <f t="shared" si="34"/>
        <v>0</v>
      </c>
      <c r="G120" s="61">
        <f t="shared" si="32"/>
        <v>9.1499999999999998E-2</v>
      </c>
      <c r="H120" s="34">
        <f t="shared" si="28"/>
        <v>30</v>
      </c>
      <c r="I120" s="25">
        <v>0</v>
      </c>
      <c r="J120" s="35">
        <f t="shared" si="30"/>
        <v>0</v>
      </c>
      <c r="K120" s="63">
        <f t="shared" si="22"/>
        <v>0</v>
      </c>
      <c r="L120" s="64">
        <f t="shared" si="35"/>
        <v>2.5000000000000001E-4</v>
      </c>
      <c r="M120" s="36">
        <f t="shared" si="25"/>
        <v>0</v>
      </c>
      <c r="N120" s="90">
        <f t="shared" si="26"/>
        <v>0</v>
      </c>
      <c r="P120" s="42">
        <v>38078</v>
      </c>
      <c r="Q120" s="29">
        <f t="shared" si="27"/>
        <v>30</v>
      </c>
    </row>
    <row r="121" spans="1:19" hidden="1" x14ac:dyDescent="0.2">
      <c r="A121" s="25">
        <v>2.1499999999999998E-2</v>
      </c>
      <c r="C121" s="32">
        <v>38108</v>
      </c>
      <c r="D121" s="33">
        <v>0</v>
      </c>
      <c r="E121" s="33">
        <v>0</v>
      </c>
      <c r="F121" s="53">
        <f t="shared" si="34"/>
        <v>0</v>
      </c>
      <c r="G121" s="61">
        <f t="shared" si="32"/>
        <v>9.1499999999999998E-2</v>
      </c>
      <c r="H121" s="34">
        <f t="shared" si="28"/>
        <v>31</v>
      </c>
      <c r="I121" s="25">
        <v>0</v>
      </c>
      <c r="J121" s="35">
        <f t="shared" si="30"/>
        <v>0</v>
      </c>
      <c r="K121" s="63">
        <f t="shared" si="22"/>
        <v>0</v>
      </c>
      <c r="L121" s="64">
        <f t="shared" si="35"/>
        <v>2.5000000000000001E-4</v>
      </c>
      <c r="M121" s="36">
        <f t="shared" si="25"/>
        <v>0</v>
      </c>
      <c r="N121" s="90">
        <f t="shared" si="26"/>
        <v>0</v>
      </c>
      <c r="P121" s="42">
        <v>38108</v>
      </c>
      <c r="Q121" s="29">
        <f t="shared" si="27"/>
        <v>31</v>
      </c>
    </row>
    <row r="122" spans="1:19" hidden="1" x14ac:dyDescent="0.2">
      <c r="A122" s="25">
        <v>2.1499999999999998E-2</v>
      </c>
      <c r="C122" s="32">
        <v>38139</v>
      </c>
      <c r="D122" s="33">
        <v>0</v>
      </c>
      <c r="E122" s="33">
        <v>0</v>
      </c>
      <c r="F122" s="53">
        <f t="shared" si="34"/>
        <v>0</v>
      </c>
      <c r="G122" s="61">
        <f t="shared" si="32"/>
        <v>9.1499999999999998E-2</v>
      </c>
      <c r="H122" s="34">
        <f t="shared" si="28"/>
        <v>30</v>
      </c>
      <c r="I122" s="25">
        <v>0</v>
      </c>
      <c r="J122" s="35">
        <f t="shared" si="30"/>
        <v>0</v>
      </c>
      <c r="K122" s="63">
        <f t="shared" si="22"/>
        <v>0</v>
      </c>
      <c r="L122" s="64">
        <f t="shared" si="35"/>
        <v>2.5000000000000001E-4</v>
      </c>
      <c r="M122" s="36">
        <f t="shared" si="25"/>
        <v>0</v>
      </c>
      <c r="N122" s="90">
        <f t="shared" si="26"/>
        <v>0</v>
      </c>
      <c r="P122" s="42">
        <v>38139</v>
      </c>
      <c r="Q122" s="29">
        <f t="shared" si="27"/>
        <v>30</v>
      </c>
    </row>
    <row r="123" spans="1:19" hidden="1" x14ac:dyDescent="0.2">
      <c r="A123" s="25">
        <v>2.1499999999999998E-2</v>
      </c>
      <c r="C123" s="32">
        <v>38169</v>
      </c>
      <c r="D123" s="33">
        <v>0</v>
      </c>
      <c r="E123" s="33">
        <v>0</v>
      </c>
      <c r="F123" s="53">
        <f t="shared" si="34"/>
        <v>0</v>
      </c>
      <c r="G123" s="61">
        <f t="shared" si="32"/>
        <v>9.1499999999999998E-2</v>
      </c>
      <c r="H123" s="34">
        <f t="shared" si="28"/>
        <v>31</v>
      </c>
      <c r="I123" s="25">
        <v>0</v>
      </c>
      <c r="J123" s="35">
        <f t="shared" si="30"/>
        <v>0</v>
      </c>
      <c r="K123" s="63">
        <f t="shared" si="22"/>
        <v>0</v>
      </c>
      <c r="L123" s="64">
        <f t="shared" si="35"/>
        <v>2.5000000000000001E-4</v>
      </c>
      <c r="M123" s="36">
        <f t="shared" si="25"/>
        <v>0</v>
      </c>
      <c r="N123" s="90">
        <f t="shared" si="26"/>
        <v>0</v>
      </c>
      <c r="P123" s="42">
        <v>38169</v>
      </c>
      <c r="Q123" s="29">
        <f t="shared" si="27"/>
        <v>31</v>
      </c>
    </row>
    <row r="124" spans="1:19" hidden="1" x14ac:dyDescent="0.2">
      <c r="A124" s="25">
        <v>2.1499999999999998E-2</v>
      </c>
      <c r="C124" s="32">
        <v>38200</v>
      </c>
      <c r="D124" s="33">
        <v>0</v>
      </c>
      <c r="E124" s="33">
        <v>0</v>
      </c>
      <c r="F124" s="53">
        <f t="shared" si="34"/>
        <v>0</v>
      </c>
      <c r="G124" s="61">
        <f t="shared" si="32"/>
        <v>9.1499999999999998E-2</v>
      </c>
      <c r="H124" s="34">
        <f t="shared" si="28"/>
        <v>31</v>
      </c>
      <c r="I124" s="25">
        <v>0</v>
      </c>
      <c r="J124" s="35">
        <f t="shared" si="30"/>
        <v>0</v>
      </c>
      <c r="K124" s="63">
        <f t="shared" si="22"/>
        <v>0</v>
      </c>
      <c r="L124" s="64">
        <f t="shared" si="35"/>
        <v>2.5000000000000001E-4</v>
      </c>
      <c r="M124" s="36">
        <f t="shared" si="25"/>
        <v>0</v>
      </c>
      <c r="N124" s="90">
        <f t="shared" si="26"/>
        <v>0</v>
      </c>
      <c r="P124" s="42">
        <v>38200</v>
      </c>
      <c r="Q124" s="29">
        <f t="shared" si="27"/>
        <v>31</v>
      </c>
    </row>
    <row r="125" spans="1:19" hidden="1" x14ac:dyDescent="0.2">
      <c r="A125" s="25">
        <v>2.1499999999999998E-2</v>
      </c>
      <c r="C125" s="32">
        <v>38231</v>
      </c>
      <c r="D125" s="33">
        <v>0</v>
      </c>
      <c r="E125" s="33">
        <v>0</v>
      </c>
      <c r="F125" s="53">
        <f t="shared" si="34"/>
        <v>0</v>
      </c>
      <c r="G125" s="61">
        <f t="shared" si="32"/>
        <v>9.1499999999999998E-2</v>
      </c>
      <c r="H125" s="34">
        <f t="shared" si="28"/>
        <v>30</v>
      </c>
      <c r="I125" s="25">
        <v>0</v>
      </c>
      <c r="J125" s="35">
        <f t="shared" si="30"/>
        <v>0</v>
      </c>
      <c r="K125" s="63">
        <f t="shared" si="22"/>
        <v>0</v>
      </c>
      <c r="L125" s="64">
        <f t="shared" si="35"/>
        <v>2.5000000000000001E-4</v>
      </c>
      <c r="M125" s="36">
        <f t="shared" si="25"/>
        <v>0</v>
      </c>
      <c r="N125" s="90">
        <f t="shared" si="26"/>
        <v>0</v>
      </c>
      <c r="P125" s="42">
        <v>38231</v>
      </c>
      <c r="Q125" s="29">
        <f t="shared" si="27"/>
        <v>30</v>
      </c>
    </row>
    <row r="126" spans="1:19" hidden="1" x14ac:dyDescent="0.2">
      <c r="A126" s="25">
        <v>2.1499999999999998E-2</v>
      </c>
      <c r="C126" s="32">
        <v>38261</v>
      </c>
      <c r="D126" s="33">
        <v>0</v>
      </c>
      <c r="E126" s="33">
        <v>0</v>
      </c>
      <c r="F126" s="53">
        <f t="shared" si="34"/>
        <v>0</v>
      </c>
      <c r="G126" s="61">
        <f t="shared" si="32"/>
        <v>9.1499999999999998E-2</v>
      </c>
      <c r="H126" s="34">
        <f t="shared" si="28"/>
        <v>31</v>
      </c>
      <c r="I126" s="25">
        <v>0</v>
      </c>
      <c r="J126" s="35">
        <f t="shared" si="30"/>
        <v>0</v>
      </c>
      <c r="K126" s="63">
        <f t="shared" si="22"/>
        <v>0</v>
      </c>
      <c r="L126" s="64">
        <f t="shared" si="35"/>
        <v>2.5000000000000001E-4</v>
      </c>
      <c r="M126" s="36">
        <f t="shared" si="25"/>
        <v>0</v>
      </c>
      <c r="N126" s="90">
        <f t="shared" si="26"/>
        <v>0</v>
      </c>
      <c r="P126" s="42">
        <v>38261</v>
      </c>
      <c r="Q126" s="29">
        <f t="shared" si="27"/>
        <v>31</v>
      </c>
    </row>
    <row r="127" spans="1:19" hidden="1" x14ac:dyDescent="0.2">
      <c r="A127" s="25">
        <v>2.1499999999999998E-2</v>
      </c>
      <c r="C127" s="32">
        <v>38292</v>
      </c>
      <c r="D127" s="33">
        <v>0</v>
      </c>
      <c r="E127" s="33">
        <v>0</v>
      </c>
      <c r="F127" s="53">
        <f t="shared" si="34"/>
        <v>0</v>
      </c>
      <c r="G127" s="61">
        <f t="shared" si="32"/>
        <v>9.1499999999999998E-2</v>
      </c>
      <c r="H127" s="34">
        <f t="shared" si="28"/>
        <v>30</v>
      </c>
      <c r="I127" s="25">
        <v>0</v>
      </c>
      <c r="J127" s="35">
        <f t="shared" si="30"/>
        <v>0</v>
      </c>
      <c r="K127" s="63">
        <f t="shared" si="22"/>
        <v>0</v>
      </c>
      <c r="L127" s="64">
        <f t="shared" si="35"/>
        <v>2.5000000000000001E-4</v>
      </c>
      <c r="M127" s="36">
        <f t="shared" si="25"/>
        <v>0</v>
      </c>
      <c r="N127" s="90">
        <f t="shared" si="26"/>
        <v>0</v>
      </c>
      <c r="P127" s="42">
        <v>38292</v>
      </c>
      <c r="Q127" s="29">
        <f t="shared" si="27"/>
        <v>30</v>
      </c>
    </row>
    <row r="128" spans="1:19" hidden="1" x14ac:dyDescent="0.2">
      <c r="A128" s="25">
        <v>2.1499999999999998E-2</v>
      </c>
      <c r="C128" s="32">
        <v>38322</v>
      </c>
      <c r="D128" s="33">
        <v>0</v>
      </c>
      <c r="E128" s="33">
        <v>0</v>
      </c>
      <c r="F128" s="53">
        <f t="shared" si="34"/>
        <v>0</v>
      </c>
      <c r="G128" s="61">
        <f t="shared" si="32"/>
        <v>9.1499999999999998E-2</v>
      </c>
      <c r="H128" s="34">
        <f t="shared" si="28"/>
        <v>31</v>
      </c>
      <c r="I128" s="25">
        <v>0</v>
      </c>
      <c r="J128" s="35">
        <f t="shared" si="30"/>
        <v>0</v>
      </c>
      <c r="K128" s="63">
        <f t="shared" si="22"/>
        <v>0</v>
      </c>
      <c r="L128" s="64">
        <f t="shared" si="35"/>
        <v>2.5000000000000001E-4</v>
      </c>
      <c r="M128" s="36">
        <f t="shared" si="25"/>
        <v>0</v>
      </c>
      <c r="N128" s="90">
        <f t="shared" si="26"/>
        <v>0</v>
      </c>
      <c r="P128" s="42">
        <v>38322</v>
      </c>
      <c r="Q128" s="29">
        <f t="shared" si="27"/>
        <v>31</v>
      </c>
    </row>
    <row r="129" spans="1:19" hidden="1" x14ac:dyDescent="0.2">
      <c r="A129" s="25">
        <v>2.1499999999999998E-2</v>
      </c>
      <c r="C129" s="32">
        <v>38353</v>
      </c>
      <c r="D129" s="33">
        <v>0</v>
      </c>
      <c r="E129" s="33">
        <v>0</v>
      </c>
      <c r="F129" s="53">
        <f t="shared" si="34"/>
        <v>0</v>
      </c>
      <c r="G129" s="61">
        <f t="shared" si="32"/>
        <v>9.1499999999999998E-2</v>
      </c>
      <c r="H129" s="34">
        <f t="shared" si="28"/>
        <v>31</v>
      </c>
      <c r="I129" s="25">
        <v>0</v>
      </c>
      <c r="J129" s="35">
        <f t="shared" si="30"/>
        <v>0</v>
      </c>
      <c r="K129" s="63">
        <f t="shared" si="22"/>
        <v>0</v>
      </c>
      <c r="L129" s="64">
        <f>G129/$S$129</f>
        <v>2.5068493150684929E-4</v>
      </c>
      <c r="M129" s="36">
        <f t="shared" si="25"/>
        <v>0</v>
      </c>
      <c r="N129" s="90">
        <f t="shared" si="26"/>
        <v>0</v>
      </c>
      <c r="P129" s="42">
        <v>38353</v>
      </c>
      <c r="Q129" s="29">
        <f t="shared" si="27"/>
        <v>31</v>
      </c>
      <c r="R129" s="42">
        <v>38718</v>
      </c>
      <c r="S129" s="29">
        <f>R129-P129</f>
        <v>365</v>
      </c>
    </row>
    <row r="130" spans="1:19" hidden="1" x14ac:dyDescent="0.2">
      <c r="A130" s="25">
        <v>2.1499999999999998E-2</v>
      </c>
      <c r="C130" s="32">
        <v>38384</v>
      </c>
      <c r="D130" s="33">
        <v>0</v>
      </c>
      <c r="E130" s="33">
        <v>0</v>
      </c>
      <c r="F130" s="53">
        <f t="shared" si="34"/>
        <v>0</v>
      </c>
      <c r="G130" s="61">
        <f t="shared" si="32"/>
        <v>9.1499999999999998E-2</v>
      </c>
      <c r="H130" s="34">
        <f t="shared" si="28"/>
        <v>28</v>
      </c>
      <c r="I130" s="25">
        <v>0</v>
      </c>
      <c r="J130" s="35">
        <f t="shared" si="30"/>
        <v>0</v>
      </c>
      <c r="K130" s="63">
        <f t="shared" si="22"/>
        <v>0</v>
      </c>
      <c r="L130" s="64">
        <f t="shared" ref="L130:L140" si="36">G130/$S$129</f>
        <v>2.5068493150684929E-4</v>
      </c>
      <c r="M130" s="36">
        <f t="shared" si="25"/>
        <v>0</v>
      </c>
      <c r="N130" s="90">
        <f t="shared" si="26"/>
        <v>0</v>
      </c>
      <c r="P130" s="42">
        <v>38384</v>
      </c>
      <c r="Q130" s="29">
        <f t="shared" si="27"/>
        <v>28</v>
      </c>
    </row>
    <row r="131" spans="1:19" hidden="1" x14ac:dyDescent="0.2">
      <c r="A131" s="25">
        <v>2.1499999999999998E-2</v>
      </c>
      <c r="C131" s="32">
        <v>38412</v>
      </c>
      <c r="D131" s="33">
        <v>0</v>
      </c>
      <c r="E131" s="33">
        <v>0</v>
      </c>
      <c r="F131" s="53">
        <f t="shared" si="34"/>
        <v>0</v>
      </c>
      <c r="G131" s="61">
        <f t="shared" si="32"/>
        <v>9.1499999999999998E-2</v>
      </c>
      <c r="H131" s="34">
        <f t="shared" si="28"/>
        <v>31</v>
      </c>
      <c r="I131" s="25">
        <v>0</v>
      </c>
      <c r="J131" s="35">
        <f t="shared" si="30"/>
        <v>0</v>
      </c>
      <c r="K131" s="63">
        <f t="shared" si="22"/>
        <v>0</v>
      </c>
      <c r="L131" s="64">
        <f t="shared" si="36"/>
        <v>2.5068493150684929E-4</v>
      </c>
      <c r="M131" s="36">
        <f t="shared" si="25"/>
        <v>0</v>
      </c>
      <c r="N131" s="90">
        <f t="shared" si="26"/>
        <v>0</v>
      </c>
      <c r="P131" s="42">
        <v>38412</v>
      </c>
      <c r="Q131" s="29">
        <f t="shared" si="27"/>
        <v>31</v>
      </c>
    </row>
    <row r="132" spans="1:19" hidden="1" x14ac:dyDescent="0.2">
      <c r="A132" s="25">
        <v>2.1499999999999998E-2</v>
      </c>
      <c r="C132" s="32">
        <v>38443</v>
      </c>
      <c r="D132" s="33">
        <v>0</v>
      </c>
      <c r="E132" s="33">
        <v>0</v>
      </c>
      <c r="F132" s="53">
        <f t="shared" si="34"/>
        <v>0</v>
      </c>
      <c r="G132" s="61">
        <f t="shared" ref="G132:G163" si="37">A132+$P$2</f>
        <v>9.1499999999999998E-2</v>
      </c>
      <c r="H132" s="34">
        <f t="shared" si="28"/>
        <v>30</v>
      </c>
      <c r="I132" s="25">
        <v>0</v>
      </c>
      <c r="J132" s="35">
        <f t="shared" si="30"/>
        <v>0</v>
      </c>
      <c r="K132" s="63">
        <f t="shared" si="22"/>
        <v>0</v>
      </c>
      <c r="L132" s="64">
        <f t="shared" si="36"/>
        <v>2.5068493150684929E-4</v>
      </c>
      <c r="M132" s="36">
        <f t="shared" si="25"/>
        <v>0</v>
      </c>
      <c r="N132" s="90">
        <f t="shared" si="26"/>
        <v>0</v>
      </c>
      <c r="P132" s="42">
        <v>38443</v>
      </c>
      <c r="Q132" s="29">
        <f t="shared" si="27"/>
        <v>30</v>
      </c>
    </row>
    <row r="133" spans="1:19" hidden="1" x14ac:dyDescent="0.2">
      <c r="A133" s="25">
        <v>2.1499999999999998E-2</v>
      </c>
      <c r="C133" s="32">
        <v>38473</v>
      </c>
      <c r="D133" s="33">
        <v>0</v>
      </c>
      <c r="E133" s="33">
        <v>0</v>
      </c>
      <c r="F133" s="53">
        <f t="shared" si="34"/>
        <v>0</v>
      </c>
      <c r="G133" s="61">
        <f t="shared" si="37"/>
        <v>9.1499999999999998E-2</v>
      </c>
      <c r="H133" s="34">
        <f t="shared" si="28"/>
        <v>31</v>
      </c>
      <c r="I133" s="25">
        <v>0</v>
      </c>
      <c r="J133" s="35">
        <f t="shared" si="30"/>
        <v>0</v>
      </c>
      <c r="K133" s="63">
        <f t="shared" si="22"/>
        <v>0</v>
      </c>
      <c r="L133" s="64">
        <f t="shared" si="36"/>
        <v>2.5068493150684929E-4</v>
      </c>
      <c r="M133" s="36">
        <f t="shared" si="25"/>
        <v>0</v>
      </c>
      <c r="N133" s="90">
        <f t="shared" si="26"/>
        <v>0</v>
      </c>
      <c r="P133" s="42">
        <v>38473</v>
      </c>
      <c r="Q133" s="29">
        <f t="shared" si="27"/>
        <v>31</v>
      </c>
    </row>
    <row r="134" spans="1:19" hidden="1" x14ac:dyDescent="0.2">
      <c r="A134" s="25">
        <v>2.1499999999999998E-2</v>
      </c>
      <c r="C134" s="32">
        <v>38504</v>
      </c>
      <c r="D134" s="33">
        <v>0</v>
      </c>
      <c r="E134" s="33">
        <v>0</v>
      </c>
      <c r="F134" s="53">
        <f t="shared" si="34"/>
        <v>0</v>
      </c>
      <c r="G134" s="61">
        <f t="shared" si="37"/>
        <v>9.1499999999999998E-2</v>
      </c>
      <c r="H134" s="34">
        <f t="shared" si="28"/>
        <v>30</v>
      </c>
      <c r="I134" s="25">
        <v>0</v>
      </c>
      <c r="J134" s="35">
        <f t="shared" si="30"/>
        <v>0</v>
      </c>
      <c r="K134" s="63">
        <f t="shared" si="22"/>
        <v>0</v>
      </c>
      <c r="L134" s="64">
        <f t="shared" si="36"/>
        <v>2.5068493150684929E-4</v>
      </c>
      <c r="M134" s="36">
        <f t="shared" si="25"/>
        <v>0</v>
      </c>
      <c r="N134" s="90">
        <f t="shared" si="26"/>
        <v>0</v>
      </c>
      <c r="P134" s="42">
        <v>38504</v>
      </c>
      <c r="Q134" s="29">
        <f t="shared" si="27"/>
        <v>30</v>
      </c>
    </row>
    <row r="135" spans="1:19" hidden="1" x14ac:dyDescent="0.2">
      <c r="A135" s="25">
        <v>2.1499999999999998E-2</v>
      </c>
      <c r="C135" s="32">
        <v>38534</v>
      </c>
      <c r="D135" s="33">
        <v>0</v>
      </c>
      <c r="E135" s="33">
        <v>0</v>
      </c>
      <c r="F135" s="53">
        <f t="shared" si="34"/>
        <v>0</v>
      </c>
      <c r="G135" s="61">
        <f t="shared" si="37"/>
        <v>9.1499999999999998E-2</v>
      </c>
      <c r="H135" s="34">
        <f t="shared" si="28"/>
        <v>31</v>
      </c>
      <c r="I135" s="25">
        <v>0</v>
      </c>
      <c r="J135" s="35">
        <f t="shared" si="30"/>
        <v>0</v>
      </c>
      <c r="K135" s="63">
        <f t="shared" si="22"/>
        <v>0</v>
      </c>
      <c r="L135" s="64">
        <f t="shared" si="36"/>
        <v>2.5068493150684929E-4</v>
      </c>
      <c r="M135" s="36">
        <f t="shared" si="25"/>
        <v>0</v>
      </c>
      <c r="N135" s="90">
        <f t="shared" si="26"/>
        <v>0</v>
      </c>
      <c r="P135" s="42">
        <v>38534</v>
      </c>
      <c r="Q135" s="29">
        <f t="shared" si="27"/>
        <v>31</v>
      </c>
    </row>
    <row r="136" spans="1:19" hidden="1" x14ac:dyDescent="0.2">
      <c r="A136" s="25">
        <v>2.1499999999999998E-2</v>
      </c>
      <c r="C136" s="32">
        <v>38565</v>
      </c>
      <c r="D136" s="33">
        <v>0</v>
      </c>
      <c r="E136" s="33">
        <v>0</v>
      </c>
      <c r="F136" s="53">
        <f t="shared" si="34"/>
        <v>0</v>
      </c>
      <c r="G136" s="61">
        <f t="shared" si="37"/>
        <v>9.1499999999999998E-2</v>
      </c>
      <c r="H136" s="34">
        <f t="shared" si="28"/>
        <v>31</v>
      </c>
      <c r="I136" s="25">
        <v>0</v>
      </c>
      <c r="J136" s="35">
        <f t="shared" si="30"/>
        <v>0</v>
      </c>
      <c r="K136" s="63">
        <f t="shared" si="22"/>
        <v>0</v>
      </c>
      <c r="L136" s="64">
        <f t="shared" si="36"/>
        <v>2.5068493150684929E-4</v>
      </c>
      <c r="M136" s="36">
        <f t="shared" si="25"/>
        <v>0</v>
      </c>
      <c r="N136" s="90">
        <f t="shared" si="26"/>
        <v>0</v>
      </c>
      <c r="P136" s="42">
        <v>38565</v>
      </c>
      <c r="Q136" s="29">
        <f t="shared" si="27"/>
        <v>31</v>
      </c>
    </row>
    <row r="137" spans="1:19" hidden="1" x14ac:dyDescent="0.2">
      <c r="A137" s="25">
        <v>2.1499999999999998E-2</v>
      </c>
      <c r="C137" s="32">
        <v>38596</v>
      </c>
      <c r="D137" s="33">
        <v>0</v>
      </c>
      <c r="E137" s="33">
        <v>0</v>
      </c>
      <c r="F137" s="53">
        <f t="shared" si="34"/>
        <v>0</v>
      </c>
      <c r="G137" s="61">
        <f t="shared" si="37"/>
        <v>9.1499999999999998E-2</v>
      </c>
      <c r="H137" s="34">
        <f t="shared" si="28"/>
        <v>30</v>
      </c>
      <c r="I137" s="25">
        <v>0</v>
      </c>
      <c r="J137" s="35">
        <f t="shared" si="30"/>
        <v>0</v>
      </c>
      <c r="K137" s="63">
        <f t="shared" si="22"/>
        <v>0</v>
      </c>
      <c r="L137" s="64">
        <f t="shared" si="36"/>
        <v>2.5068493150684929E-4</v>
      </c>
      <c r="M137" s="36">
        <f t="shared" si="25"/>
        <v>0</v>
      </c>
      <c r="N137" s="90">
        <f t="shared" si="26"/>
        <v>0</v>
      </c>
      <c r="P137" s="42">
        <v>38596</v>
      </c>
      <c r="Q137" s="29">
        <f t="shared" si="27"/>
        <v>30</v>
      </c>
    </row>
    <row r="138" spans="1:19" hidden="1" x14ac:dyDescent="0.2">
      <c r="A138" s="25">
        <v>2.1499999999999998E-2</v>
      </c>
      <c r="C138" s="32">
        <v>38626</v>
      </c>
      <c r="D138" s="33">
        <v>0</v>
      </c>
      <c r="E138" s="33">
        <v>0</v>
      </c>
      <c r="F138" s="53">
        <f t="shared" si="34"/>
        <v>0</v>
      </c>
      <c r="G138" s="61">
        <f t="shared" si="37"/>
        <v>9.1499999999999998E-2</v>
      </c>
      <c r="H138" s="34">
        <f t="shared" si="28"/>
        <v>31</v>
      </c>
      <c r="I138" s="25">
        <v>0</v>
      </c>
      <c r="J138" s="35">
        <f t="shared" si="30"/>
        <v>0</v>
      </c>
      <c r="K138" s="63">
        <f t="shared" ref="K138:K161" si="38">(IF(F137&lt;=0,0,F137*(L138*H138+M137*J138)))+K137</f>
        <v>0</v>
      </c>
      <c r="L138" s="64">
        <f t="shared" si="36"/>
        <v>2.5068493150684929E-4</v>
      </c>
      <c r="M138" s="36">
        <f t="shared" si="25"/>
        <v>0</v>
      </c>
      <c r="N138" s="90">
        <f t="shared" si="26"/>
        <v>0</v>
      </c>
      <c r="P138" s="42">
        <v>38626</v>
      </c>
      <c r="Q138" s="29">
        <f t="shared" si="27"/>
        <v>31</v>
      </c>
    </row>
    <row r="139" spans="1:19" hidden="1" x14ac:dyDescent="0.2">
      <c r="A139" s="25">
        <v>2.1499999999999998E-2</v>
      </c>
      <c r="C139" s="32">
        <v>38657</v>
      </c>
      <c r="D139" s="33">
        <v>0</v>
      </c>
      <c r="E139" s="33">
        <v>0</v>
      </c>
      <c r="F139" s="53">
        <f t="shared" si="34"/>
        <v>0</v>
      </c>
      <c r="G139" s="61">
        <f t="shared" si="37"/>
        <v>9.1499999999999998E-2</v>
      </c>
      <c r="H139" s="34">
        <f t="shared" si="28"/>
        <v>30</v>
      </c>
      <c r="I139" s="25">
        <v>0</v>
      </c>
      <c r="J139" s="35">
        <f t="shared" si="30"/>
        <v>0</v>
      </c>
      <c r="K139" s="63">
        <f t="shared" si="38"/>
        <v>0</v>
      </c>
      <c r="L139" s="64">
        <f t="shared" si="36"/>
        <v>2.5068493150684929E-4</v>
      </c>
      <c r="M139" s="36">
        <f t="shared" si="25"/>
        <v>0</v>
      </c>
      <c r="N139" s="90">
        <f t="shared" si="26"/>
        <v>0</v>
      </c>
      <c r="P139" s="42">
        <v>38657</v>
      </c>
      <c r="Q139" s="29">
        <f t="shared" si="27"/>
        <v>30</v>
      </c>
    </row>
    <row r="140" spans="1:19" hidden="1" x14ac:dyDescent="0.2">
      <c r="A140" s="25">
        <v>2.1499999999999998E-2</v>
      </c>
      <c r="C140" s="32">
        <v>38687</v>
      </c>
      <c r="D140" s="33">
        <v>0</v>
      </c>
      <c r="E140" s="33">
        <v>0</v>
      </c>
      <c r="F140" s="53">
        <f t="shared" si="34"/>
        <v>0</v>
      </c>
      <c r="G140" s="61">
        <f t="shared" si="37"/>
        <v>9.1499999999999998E-2</v>
      </c>
      <c r="H140" s="34">
        <f t="shared" si="28"/>
        <v>31</v>
      </c>
      <c r="I140" s="25">
        <v>0</v>
      </c>
      <c r="J140" s="35">
        <f t="shared" si="30"/>
        <v>0</v>
      </c>
      <c r="K140" s="63">
        <f t="shared" si="38"/>
        <v>0</v>
      </c>
      <c r="L140" s="64">
        <f t="shared" si="36"/>
        <v>2.5068493150684929E-4</v>
      </c>
      <c r="M140" s="36">
        <f t="shared" si="25"/>
        <v>0</v>
      </c>
      <c r="N140" s="90">
        <f t="shared" si="26"/>
        <v>0</v>
      </c>
      <c r="P140" s="42">
        <v>38687</v>
      </c>
      <c r="Q140" s="29">
        <f t="shared" si="27"/>
        <v>31</v>
      </c>
    </row>
    <row r="141" spans="1:19" hidden="1" x14ac:dyDescent="0.2">
      <c r="A141" s="25">
        <v>2.4E-2</v>
      </c>
      <c r="C141" s="32">
        <v>38718</v>
      </c>
      <c r="D141" s="33">
        <v>0</v>
      </c>
      <c r="E141" s="33">
        <v>0</v>
      </c>
      <c r="F141" s="53">
        <f t="shared" si="34"/>
        <v>0</v>
      </c>
      <c r="G141" s="61">
        <f t="shared" si="37"/>
        <v>9.4E-2</v>
      </c>
      <c r="H141" s="34">
        <f t="shared" si="28"/>
        <v>31</v>
      </c>
      <c r="I141" s="25">
        <v>0</v>
      </c>
      <c r="J141" s="35">
        <f t="shared" si="30"/>
        <v>0</v>
      </c>
      <c r="K141" s="63">
        <f t="shared" si="38"/>
        <v>0</v>
      </c>
      <c r="L141" s="64">
        <f>G141/S$141</f>
        <v>2.5753424657534246E-4</v>
      </c>
      <c r="M141" s="36">
        <f t="shared" si="25"/>
        <v>0</v>
      </c>
      <c r="N141" s="90">
        <f t="shared" si="26"/>
        <v>0</v>
      </c>
      <c r="P141" s="42">
        <v>38718</v>
      </c>
      <c r="Q141" s="29">
        <f t="shared" si="27"/>
        <v>31</v>
      </c>
      <c r="R141" s="42">
        <v>39083</v>
      </c>
      <c r="S141" s="29">
        <f>R141-P141</f>
        <v>365</v>
      </c>
    </row>
    <row r="142" spans="1:19" hidden="1" x14ac:dyDescent="0.2">
      <c r="A142" s="25">
        <v>2.4E-2</v>
      </c>
      <c r="C142" s="32">
        <v>38749</v>
      </c>
      <c r="D142" s="33">
        <v>0</v>
      </c>
      <c r="E142" s="33">
        <v>0</v>
      </c>
      <c r="F142" s="53">
        <f t="shared" si="34"/>
        <v>0</v>
      </c>
      <c r="G142" s="61">
        <f t="shared" si="37"/>
        <v>9.4E-2</v>
      </c>
      <c r="H142" s="34">
        <f t="shared" si="28"/>
        <v>28</v>
      </c>
      <c r="I142" s="25">
        <v>0</v>
      </c>
      <c r="J142" s="35">
        <f t="shared" si="30"/>
        <v>0</v>
      </c>
      <c r="K142" s="63">
        <f t="shared" si="38"/>
        <v>0</v>
      </c>
      <c r="L142" s="64">
        <f t="shared" ref="L142:L152" si="39">G142/S$141</f>
        <v>2.5753424657534246E-4</v>
      </c>
      <c r="M142" s="36">
        <f t="shared" si="25"/>
        <v>0</v>
      </c>
      <c r="N142" s="90">
        <f t="shared" si="26"/>
        <v>0</v>
      </c>
      <c r="P142" s="42">
        <v>38749</v>
      </c>
      <c r="Q142" s="29">
        <f t="shared" si="27"/>
        <v>28</v>
      </c>
    </row>
    <row r="143" spans="1:19" hidden="1" x14ac:dyDescent="0.2">
      <c r="A143" s="25">
        <v>2.4E-2</v>
      </c>
      <c r="C143" s="32">
        <v>38777</v>
      </c>
      <c r="D143" s="33">
        <v>0</v>
      </c>
      <c r="E143" s="33">
        <v>0</v>
      </c>
      <c r="F143" s="53">
        <f t="shared" si="34"/>
        <v>0</v>
      </c>
      <c r="G143" s="61">
        <f t="shared" si="37"/>
        <v>9.4E-2</v>
      </c>
      <c r="H143" s="34">
        <f t="shared" si="28"/>
        <v>31</v>
      </c>
      <c r="I143" s="25">
        <v>0</v>
      </c>
      <c r="J143" s="35">
        <f t="shared" si="30"/>
        <v>0</v>
      </c>
      <c r="K143" s="63">
        <f t="shared" si="38"/>
        <v>0</v>
      </c>
      <c r="L143" s="64">
        <f t="shared" si="39"/>
        <v>2.5753424657534246E-4</v>
      </c>
      <c r="M143" s="36">
        <f t="shared" si="25"/>
        <v>0</v>
      </c>
      <c r="N143" s="90">
        <f t="shared" si="26"/>
        <v>0</v>
      </c>
      <c r="P143" s="42">
        <v>38777</v>
      </c>
      <c r="Q143" s="29">
        <f t="shared" si="27"/>
        <v>31</v>
      </c>
      <c r="R143" s="42"/>
    </row>
    <row r="144" spans="1:19" hidden="1" x14ac:dyDescent="0.2">
      <c r="A144" s="25">
        <v>2.4E-2</v>
      </c>
      <c r="C144" s="32">
        <v>38808</v>
      </c>
      <c r="D144" s="33">
        <v>0</v>
      </c>
      <c r="E144" s="33">
        <v>0</v>
      </c>
      <c r="F144" s="53">
        <f t="shared" si="34"/>
        <v>0</v>
      </c>
      <c r="G144" s="61">
        <f t="shared" si="37"/>
        <v>9.4E-2</v>
      </c>
      <c r="H144" s="34">
        <f t="shared" si="28"/>
        <v>30</v>
      </c>
      <c r="I144" s="25">
        <v>0</v>
      </c>
      <c r="J144" s="35">
        <f t="shared" si="30"/>
        <v>0</v>
      </c>
      <c r="K144" s="63">
        <f t="shared" si="38"/>
        <v>0</v>
      </c>
      <c r="L144" s="64">
        <f t="shared" si="39"/>
        <v>2.5753424657534246E-4</v>
      </c>
      <c r="M144" s="36">
        <f t="shared" si="25"/>
        <v>0</v>
      </c>
      <c r="N144" s="90">
        <f t="shared" si="26"/>
        <v>0</v>
      </c>
      <c r="P144" s="42">
        <v>38808</v>
      </c>
      <c r="Q144" s="29">
        <f t="shared" si="27"/>
        <v>30</v>
      </c>
    </row>
    <row r="145" spans="1:19" hidden="1" x14ac:dyDescent="0.2">
      <c r="A145" s="25">
        <v>2.4E-2</v>
      </c>
      <c r="C145" s="32">
        <v>38838</v>
      </c>
      <c r="D145" s="33">
        <v>0</v>
      </c>
      <c r="E145" s="33">
        <v>0</v>
      </c>
      <c r="F145" s="53">
        <f t="shared" ref="F145:F152" si="40">F144+D145-E145</f>
        <v>0</v>
      </c>
      <c r="G145" s="61">
        <f t="shared" si="37"/>
        <v>9.4E-2</v>
      </c>
      <c r="H145" s="34">
        <f t="shared" si="28"/>
        <v>31</v>
      </c>
      <c r="I145" s="25">
        <v>0</v>
      </c>
      <c r="J145" s="35">
        <f t="shared" si="30"/>
        <v>0</v>
      </c>
      <c r="K145" s="63">
        <f t="shared" si="38"/>
        <v>0</v>
      </c>
      <c r="L145" s="64">
        <f t="shared" si="39"/>
        <v>2.5753424657534246E-4</v>
      </c>
      <c r="M145" s="36">
        <f t="shared" si="25"/>
        <v>0</v>
      </c>
      <c r="N145" s="90">
        <f t="shared" si="26"/>
        <v>0</v>
      </c>
      <c r="P145" s="42">
        <v>38838</v>
      </c>
      <c r="Q145" s="29">
        <f t="shared" si="27"/>
        <v>31</v>
      </c>
    </row>
    <row r="146" spans="1:19" hidden="1" x14ac:dyDescent="0.2">
      <c r="A146" s="25">
        <v>2.4E-2</v>
      </c>
      <c r="C146" s="32">
        <v>38869</v>
      </c>
      <c r="D146" s="33">
        <v>0</v>
      </c>
      <c r="E146" s="33">
        <v>0</v>
      </c>
      <c r="F146" s="53">
        <f t="shared" si="40"/>
        <v>0</v>
      </c>
      <c r="G146" s="61">
        <f t="shared" si="37"/>
        <v>9.4E-2</v>
      </c>
      <c r="H146" s="34">
        <f t="shared" si="28"/>
        <v>30</v>
      </c>
      <c r="I146" s="25">
        <v>0</v>
      </c>
      <c r="J146" s="35">
        <f t="shared" si="30"/>
        <v>0</v>
      </c>
      <c r="K146" s="63">
        <f t="shared" si="38"/>
        <v>0</v>
      </c>
      <c r="L146" s="64">
        <f t="shared" si="39"/>
        <v>2.5753424657534246E-4</v>
      </c>
      <c r="M146" s="36">
        <f t="shared" ref="M146:M152" si="41">I146/360</f>
        <v>0</v>
      </c>
      <c r="N146" s="90">
        <f t="shared" ref="N146:N152" si="42">F146+K146</f>
        <v>0</v>
      </c>
      <c r="P146" s="42">
        <v>38869</v>
      </c>
      <c r="Q146" s="29">
        <f t="shared" si="27"/>
        <v>30</v>
      </c>
    </row>
    <row r="147" spans="1:19" hidden="1" x14ac:dyDescent="0.2">
      <c r="A147" s="25">
        <v>0.03</v>
      </c>
      <c r="C147" s="32">
        <v>38899</v>
      </c>
      <c r="D147" s="33">
        <v>0</v>
      </c>
      <c r="E147" s="33">
        <v>0</v>
      </c>
      <c r="F147" s="53">
        <f t="shared" si="40"/>
        <v>0</v>
      </c>
      <c r="G147" s="61">
        <f t="shared" si="37"/>
        <v>0.1</v>
      </c>
      <c r="H147" s="34">
        <f t="shared" si="28"/>
        <v>31</v>
      </c>
      <c r="I147" s="25">
        <v>0</v>
      </c>
      <c r="J147" s="35">
        <f t="shared" si="30"/>
        <v>0</v>
      </c>
      <c r="K147" s="63">
        <f t="shared" si="38"/>
        <v>0</v>
      </c>
      <c r="L147" s="64">
        <f t="shared" si="39"/>
        <v>2.7397260273972606E-4</v>
      </c>
      <c r="M147" s="36">
        <f t="shared" si="41"/>
        <v>0</v>
      </c>
      <c r="N147" s="90">
        <f t="shared" si="42"/>
        <v>0</v>
      </c>
      <c r="P147" s="42">
        <v>38899</v>
      </c>
      <c r="Q147" s="29">
        <f t="shared" si="27"/>
        <v>31</v>
      </c>
    </row>
    <row r="148" spans="1:19" hidden="1" x14ac:dyDescent="0.2">
      <c r="A148" s="25">
        <v>0.03</v>
      </c>
      <c r="C148" s="32">
        <v>38930</v>
      </c>
      <c r="D148" s="33">
        <v>0</v>
      </c>
      <c r="E148" s="33">
        <v>0</v>
      </c>
      <c r="F148" s="53">
        <f t="shared" si="40"/>
        <v>0</v>
      </c>
      <c r="G148" s="61">
        <f t="shared" si="37"/>
        <v>0.1</v>
      </c>
      <c r="H148" s="34">
        <f t="shared" si="28"/>
        <v>31</v>
      </c>
      <c r="I148" s="25">
        <v>0</v>
      </c>
      <c r="J148" s="35">
        <f t="shared" si="30"/>
        <v>0</v>
      </c>
      <c r="K148" s="63">
        <f t="shared" si="38"/>
        <v>0</v>
      </c>
      <c r="L148" s="64">
        <f t="shared" si="39"/>
        <v>2.7397260273972606E-4</v>
      </c>
      <c r="M148" s="36">
        <f t="shared" si="41"/>
        <v>0</v>
      </c>
      <c r="N148" s="90">
        <f t="shared" si="42"/>
        <v>0</v>
      </c>
      <c r="P148" s="42">
        <v>38930</v>
      </c>
      <c r="Q148" s="29">
        <f t="shared" si="27"/>
        <v>31</v>
      </c>
    </row>
    <row r="149" spans="1:19" hidden="1" x14ac:dyDescent="0.2">
      <c r="A149" s="25">
        <v>0.03</v>
      </c>
      <c r="C149" s="32">
        <v>38961</v>
      </c>
      <c r="D149" s="33">
        <v>0</v>
      </c>
      <c r="E149" s="33">
        <v>0</v>
      </c>
      <c r="F149" s="53">
        <f t="shared" si="40"/>
        <v>0</v>
      </c>
      <c r="G149" s="61">
        <f t="shared" si="37"/>
        <v>0.1</v>
      </c>
      <c r="H149" s="34">
        <f t="shared" si="28"/>
        <v>30</v>
      </c>
      <c r="I149" s="25">
        <v>0</v>
      </c>
      <c r="J149" s="35">
        <f t="shared" si="30"/>
        <v>0</v>
      </c>
      <c r="K149" s="63">
        <f t="shared" si="38"/>
        <v>0</v>
      </c>
      <c r="L149" s="64">
        <f t="shared" si="39"/>
        <v>2.7397260273972606E-4</v>
      </c>
      <c r="M149" s="36">
        <f t="shared" si="41"/>
        <v>0</v>
      </c>
      <c r="N149" s="90">
        <f t="shared" si="42"/>
        <v>0</v>
      </c>
      <c r="P149" s="42">
        <v>38961</v>
      </c>
      <c r="Q149" s="29">
        <f t="shared" si="27"/>
        <v>30</v>
      </c>
    </row>
    <row r="150" spans="1:19" hidden="1" x14ac:dyDescent="0.2">
      <c r="A150" s="25">
        <v>0.03</v>
      </c>
      <c r="C150" s="32">
        <v>38991</v>
      </c>
      <c r="D150" s="33">
        <v>0</v>
      </c>
      <c r="E150" s="33">
        <v>0</v>
      </c>
      <c r="F150" s="53">
        <f t="shared" si="40"/>
        <v>0</v>
      </c>
      <c r="G150" s="61">
        <f t="shared" si="37"/>
        <v>0.1</v>
      </c>
      <c r="H150" s="34">
        <f t="shared" si="28"/>
        <v>31</v>
      </c>
      <c r="I150" s="25">
        <v>0</v>
      </c>
      <c r="J150" s="35">
        <f t="shared" si="30"/>
        <v>0</v>
      </c>
      <c r="K150" s="63">
        <f t="shared" si="38"/>
        <v>0</v>
      </c>
      <c r="L150" s="64">
        <f t="shared" si="39"/>
        <v>2.7397260273972606E-4</v>
      </c>
      <c r="M150" s="36">
        <f t="shared" si="41"/>
        <v>0</v>
      </c>
      <c r="N150" s="90">
        <f t="shared" si="42"/>
        <v>0</v>
      </c>
      <c r="P150" s="42">
        <v>38991</v>
      </c>
      <c r="Q150" s="29">
        <f t="shared" si="27"/>
        <v>31</v>
      </c>
    </row>
    <row r="151" spans="1:19" hidden="1" x14ac:dyDescent="0.2">
      <c r="A151" s="25">
        <v>0.03</v>
      </c>
      <c r="C151" s="32">
        <v>39022</v>
      </c>
      <c r="D151" s="33">
        <v>0</v>
      </c>
      <c r="E151" s="33">
        <v>0</v>
      </c>
      <c r="F151" s="53">
        <f t="shared" si="40"/>
        <v>0</v>
      </c>
      <c r="G151" s="61">
        <f t="shared" si="37"/>
        <v>0.1</v>
      </c>
      <c r="H151" s="34">
        <f t="shared" si="28"/>
        <v>30</v>
      </c>
      <c r="I151" s="25">
        <v>0</v>
      </c>
      <c r="J151" s="35">
        <f t="shared" si="30"/>
        <v>0</v>
      </c>
      <c r="K151" s="63">
        <f t="shared" si="38"/>
        <v>0</v>
      </c>
      <c r="L151" s="64">
        <f t="shared" si="39"/>
        <v>2.7397260273972606E-4</v>
      </c>
      <c r="M151" s="36">
        <f t="shared" si="41"/>
        <v>0</v>
      </c>
      <c r="N151" s="90">
        <f t="shared" si="42"/>
        <v>0</v>
      </c>
      <c r="P151" s="42">
        <v>39022</v>
      </c>
      <c r="Q151" s="29">
        <f t="shared" si="27"/>
        <v>30</v>
      </c>
    </row>
    <row r="152" spans="1:19" hidden="1" x14ac:dyDescent="0.2">
      <c r="A152" s="25">
        <v>0.03</v>
      </c>
      <c r="C152" s="32">
        <v>39052</v>
      </c>
      <c r="D152" s="33">
        <v>0</v>
      </c>
      <c r="E152" s="33">
        <v>0</v>
      </c>
      <c r="F152" s="53">
        <f t="shared" si="40"/>
        <v>0</v>
      </c>
      <c r="G152" s="61">
        <f t="shared" si="37"/>
        <v>0.1</v>
      </c>
      <c r="H152" s="34">
        <f t="shared" si="28"/>
        <v>31</v>
      </c>
      <c r="I152" s="25">
        <v>0</v>
      </c>
      <c r="J152" s="35">
        <f t="shared" si="30"/>
        <v>0</v>
      </c>
      <c r="K152" s="63">
        <f t="shared" si="38"/>
        <v>0</v>
      </c>
      <c r="L152" s="64">
        <f t="shared" si="39"/>
        <v>2.7397260273972606E-4</v>
      </c>
      <c r="M152" s="36">
        <f t="shared" si="41"/>
        <v>0</v>
      </c>
      <c r="N152" s="90">
        <f t="shared" si="42"/>
        <v>0</v>
      </c>
      <c r="P152" s="42">
        <v>39052</v>
      </c>
      <c r="Q152" s="29">
        <f t="shared" si="27"/>
        <v>31</v>
      </c>
    </row>
    <row r="153" spans="1:19" hidden="1" x14ac:dyDescent="0.2">
      <c r="A153" s="25">
        <v>3.7499999999999999E-2</v>
      </c>
      <c r="C153" s="32">
        <v>39083</v>
      </c>
      <c r="D153" s="33">
        <v>0</v>
      </c>
      <c r="E153" s="33">
        <v>0</v>
      </c>
      <c r="F153" s="53">
        <f t="shared" ref="F153:F158" si="43">F152+D153-E153</f>
        <v>0</v>
      </c>
      <c r="G153" s="61">
        <f t="shared" si="37"/>
        <v>0.10750000000000001</v>
      </c>
      <c r="H153" s="34">
        <f t="shared" si="28"/>
        <v>31</v>
      </c>
      <c r="I153" s="25">
        <v>0</v>
      </c>
      <c r="J153" s="35">
        <f t="shared" si="30"/>
        <v>0</v>
      </c>
      <c r="K153" s="63">
        <f t="shared" si="38"/>
        <v>0</v>
      </c>
      <c r="L153" s="64">
        <f>G153/$S$153</f>
        <v>2.9452054794520553E-4</v>
      </c>
      <c r="M153" s="36">
        <f t="shared" ref="M153:M158" si="44">I153/360</f>
        <v>0</v>
      </c>
      <c r="N153" s="90">
        <f t="shared" ref="N153:N158" si="45">F153+K153</f>
        <v>0</v>
      </c>
      <c r="P153" s="42">
        <v>39083</v>
      </c>
      <c r="Q153" s="29">
        <f t="shared" si="27"/>
        <v>31</v>
      </c>
      <c r="R153" s="42">
        <v>39448</v>
      </c>
      <c r="S153" s="29">
        <f>R153-P153</f>
        <v>365</v>
      </c>
    </row>
    <row r="154" spans="1:19" hidden="1" x14ac:dyDescent="0.2">
      <c r="A154" s="25">
        <v>3.7499999999999999E-2</v>
      </c>
      <c r="C154" s="32">
        <v>39114</v>
      </c>
      <c r="D154" s="33">
        <v>0</v>
      </c>
      <c r="E154" s="33">
        <v>0</v>
      </c>
      <c r="F154" s="53">
        <f t="shared" si="43"/>
        <v>0</v>
      </c>
      <c r="G154" s="61">
        <f t="shared" si="37"/>
        <v>0.10750000000000001</v>
      </c>
      <c r="H154" s="34">
        <f t="shared" si="28"/>
        <v>28</v>
      </c>
      <c r="I154" s="25">
        <v>0</v>
      </c>
      <c r="J154" s="35">
        <f t="shared" si="30"/>
        <v>0</v>
      </c>
      <c r="K154" s="63">
        <f t="shared" si="38"/>
        <v>0</v>
      </c>
      <c r="L154" s="64">
        <f t="shared" ref="L154:L164" si="46">G154/$S$153</f>
        <v>2.9452054794520553E-4</v>
      </c>
      <c r="M154" s="36">
        <f t="shared" si="44"/>
        <v>0</v>
      </c>
      <c r="N154" s="90">
        <f t="shared" si="45"/>
        <v>0</v>
      </c>
      <c r="P154" s="42">
        <v>39114</v>
      </c>
      <c r="Q154" s="29">
        <f t="shared" si="27"/>
        <v>28</v>
      </c>
    </row>
    <row r="155" spans="1:19" hidden="1" x14ac:dyDescent="0.2">
      <c r="A155" s="25">
        <v>3.7499999999999999E-2</v>
      </c>
      <c r="C155" s="32">
        <v>39142</v>
      </c>
      <c r="D155" s="33">
        <v>0</v>
      </c>
      <c r="E155" s="33">
        <v>0</v>
      </c>
      <c r="F155" s="53">
        <f t="shared" si="43"/>
        <v>0</v>
      </c>
      <c r="G155" s="61">
        <f t="shared" si="37"/>
        <v>0.10750000000000001</v>
      </c>
      <c r="H155" s="34">
        <f t="shared" si="28"/>
        <v>31</v>
      </c>
      <c r="I155" s="25">
        <v>0</v>
      </c>
      <c r="J155" s="35">
        <f t="shared" si="30"/>
        <v>0</v>
      </c>
      <c r="K155" s="63">
        <f t="shared" si="38"/>
        <v>0</v>
      </c>
      <c r="L155" s="64">
        <f t="shared" si="46"/>
        <v>2.9452054794520553E-4</v>
      </c>
      <c r="M155" s="36">
        <f t="shared" si="44"/>
        <v>0</v>
      </c>
      <c r="N155" s="90">
        <f t="shared" si="45"/>
        <v>0</v>
      </c>
      <c r="P155" s="42">
        <v>39142</v>
      </c>
      <c r="Q155" s="29">
        <f t="shared" si="27"/>
        <v>31</v>
      </c>
    </row>
    <row r="156" spans="1:19" hidden="1" x14ac:dyDescent="0.2">
      <c r="A156" s="25">
        <v>3.7499999999999999E-2</v>
      </c>
      <c r="C156" s="32">
        <v>39173</v>
      </c>
      <c r="D156" s="33">
        <v>0</v>
      </c>
      <c r="E156" s="33">
        <v>0</v>
      </c>
      <c r="F156" s="53">
        <f t="shared" si="43"/>
        <v>0</v>
      </c>
      <c r="G156" s="61">
        <f t="shared" si="37"/>
        <v>0.10750000000000001</v>
      </c>
      <c r="H156" s="34">
        <f t="shared" si="28"/>
        <v>30</v>
      </c>
      <c r="I156" s="25">
        <v>0</v>
      </c>
      <c r="J156" s="35">
        <f t="shared" si="30"/>
        <v>0</v>
      </c>
      <c r="K156" s="63">
        <f t="shared" si="38"/>
        <v>0</v>
      </c>
      <c r="L156" s="64">
        <f t="shared" si="46"/>
        <v>2.9452054794520553E-4</v>
      </c>
      <c r="M156" s="36">
        <f t="shared" si="44"/>
        <v>0</v>
      </c>
      <c r="N156" s="90">
        <f t="shared" si="45"/>
        <v>0</v>
      </c>
      <c r="P156" s="42">
        <v>39173</v>
      </c>
      <c r="Q156" s="29">
        <f t="shared" si="27"/>
        <v>30</v>
      </c>
    </row>
    <row r="157" spans="1:19" hidden="1" x14ac:dyDescent="0.2">
      <c r="A157" s="25">
        <v>3.7499999999999999E-2</v>
      </c>
      <c r="C157" s="32">
        <v>39203</v>
      </c>
      <c r="D157" s="33">
        <v>0</v>
      </c>
      <c r="E157" s="33">
        <v>0</v>
      </c>
      <c r="F157" s="53">
        <f t="shared" si="43"/>
        <v>0</v>
      </c>
      <c r="G157" s="61">
        <f t="shared" si="37"/>
        <v>0.10750000000000001</v>
      </c>
      <c r="H157" s="34">
        <f t="shared" si="28"/>
        <v>31</v>
      </c>
      <c r="I157" s="25">
        <v>0</v>
      </c>
      <c r="J157" s="35">
        <f t="shared" si="30"/>
        <v>0</v>
      </c>
      <c r="K157" s="63">
        <f t="shared" si="38"/>
        <v>0</v>
      </c>
      <c r="L157" s="64">
        <f t="shared" si="46"/>
        <v>2.9452054794520553E-4</v>
      </c>
      <c r="M157" s="36">
        <f t="shared" si="44"/>
        <v>0</v>
      </c>
      <c r="N157" s="90">
        <f t="shared" si="45"/>
        <v>0</v>
      </c>
      <c r="P157" s="42">
        <v>39203</v>
      </c>
      <c r="Q157" s="29">
        <f t="shared" si="27"/>
        <v>31</v>
      </c>
    </row>
    <row r="158" spans="1:19" hidden="1" x14ac:dyDescent="0.2">
      <c r="A158" s="25">
        <v>3.7499999999999999E-2</v>
      </c>
      <c r="C158" s="32">
        <v>39234</v>
      </c>
      <c r="D158" s="33">
        <v>0</v>
      </c>
      <c r="E158" s="33">
        <v>0</v>
      </c>
      <c r="F158" s="53">
        <f t="shared" si="43"/>
        <v>0</v>
      </c>
      <c r="G158" s="61">
        <f t="shared" si="37"/>
        <v>0.10750000000000001</v>
      </c>
      <c r="H158" s="34">
        <f t="shared" ref="H158:H221" si="47">Q158</f>
        <v>30</v>
      </c>
      <c r="I158" s="25">
        <v>0</v>
      </c>
      <c r="J158" s="35">
        <f t="shared" si="30"/>
        <v>0</v>
      </c>
      <c r="K158" s="63">
        <f t="shared" si="38"/>
        <v>0</v>
      </c>
      <c r="L158" s="64">
        <f t="shared" si="46"/>
        <v>2.9452054794520553E-4</v>
      </c>
      <c r="M158" s="36">
        <f t="shared" si="44"/>
        <v>0</v>
      </c>
      <c r="N158" s="90">
        <f t="shared" si="45"/>
        <v>0</v>
      </c>
      <c r="P158" s="42">
        <v>39234</v>
      </c>
      <c r="Q158" s="29">
        <f t="shared" si="27"/>
        <v>30</v>
      </c>
    </row>
    <row r="159" spans="1:19" hidden="1" x14ac:dyDescent="0.2">
      <c r="A159" s="25">
        <v>4.2500000000000003E-2</v>
      </c>
      <c r="C159" s="32">
        <v>39264</v>
      </c>
      <c r="D159" s="33">
        <v>0</v>
      </c>
      <c r="E159" s="33">
        <v>0</v>
      </c>
      <c r="F159" s="53">
        <f t="shared" ref="F159:F164" si="48">F158+D159-E159</f>
        <v>0</v>
      </c>
      <c r="G159" s="61">
        <f t="shared" si="37"/>
        <v>0.11250000000000002</v>
      </c>
      <c r="H159" s="34">
        <f t="shared" si="47"/>
        <v>31</v>
      </c>
      <c r="I159" s="25">
        <v>0</v>
      </c>
      <c r="J159" s="35">
        <f t="shared" ref="J159:J206" si="49">Q159-H159</f>
        <v>0</v>
      </c>
      <c r="K159" s="63">
        <f t="shared" si="38"/>
        <v>0</v>
      </c>
      <c r="L159" s="64">
        <f t="shared" si="46"/>
        <v>3.0821917808219183E-4</v>
      </c>
      <c r="M159" s="36">
        <f t="shared" ref="M159:M164" si="50">I159/360</f>
        <v>0</v>
      </c>
      <c r="N159" s="90">
        <f t="shared" ref="N159:N164" si="51">F159+K159</f>
        <v>0</v>
      </c>
      <c r="P159" s="42">
        <v>39264</v>
      </c>
      <c r="Q159" s="29">
        <f t="shared" ref="Q159:Q222" si="52">P160-P159</f>
        <v>31</v>
      </c>
    </row>
    <row r="160" spans="1:19" hidden="1" x14ac:dyDescent="0.2">
      <c r="A160" s="25">
        <v>4.2500000000000003E-2</v>
      </c>
      <c r="C160" s="32">
        <v>39295</v>
      </c>
      <c r="D160" s="33">
        <v>0</v>
      </c>
      <c r="E160" s="33">
        <v>0</v>
      </c>
      <c r="F160" s="53">
        <f t="shared" si="48"/>
        <v>0</v>
      </c>
      <c r="G160" s="61">
        <f t="shared" si="37"/>
        <v>0.11250000000000002</v>
      </c>
      <c r="H160" s="34">
        <f t="shared" si="47"/>
        <v>31</v>
      </c>
      <c r="I160" s="25">
        <v>0</v>
      </c>
      <c r="J160" s="35">
        <f t="shared" si="49"/>
        <v>0</v>
      </c>
      <c r="K160" s="63">
        <f t="shared" si="38"/>
        <v>0</v>
      </c>
      <c r="L160" s="64">
        <f t="shared" si="46"/>
        <v>3.0821917808219183E-4</v>
      </c>
      <c r="M160" s="36">
        <f t="shared" si="50"/>
        <v>0</v>
      </c>
      <c r="N160" s="90">
        <f t="shared" si="51"/>
        <v>0</v>
      </c>
      <c r="P160" s="42">
        <v>39295</v>
      </c>
      <c r="Q160" s="29">
        <f t="shared" si="52"/>
        <v>31</v>
      </c>
    </row>
    <row r="161" spans="1:19" hidden="1" x14ac:dyDescent="0.2">
      <c r="A161" s="25">
        <v>4.2500000000000003E-2</v>
      </c>
      <c r="C161" s="32">
        <v>39326</v>
      </c>
      <c r="D161" s="33">
        <v>0</v>
      </c>
      <c r="E161" s="33">
        <v>0</v>
      </c>
      <c r="F161" s="53">
        <f t="shared" si="48"/>
        <v>0</v>
      </c>
      <c r="G161" s="61">
        <f t="shared" si="37"/>
        <v>0.11250000000000002</v>
      </c>
      <c r="H161" s="34">
        <f t="shared" si="47"/>
        <v>30</v>
      </c>
      <c r="I161" s="25">
        <v>0</v>
      </c>
      <c r="J161" s="35">
        <f t="shared" si="49"/>
        <v>0</v>
      </c>
      <c r="K161" s="63">
        <f t="shared" si="38"/>
        <v>0</v>
      </c>
      <c r="L161" s="64">
        <f t="shared" si="46"/>
        <v>3.0821917808219183E-4</v>
      </c>
      <c r="M161" s="36">
        <f t="shared" si="50"/>
        <v>0</v>
      </c>
      <c r="N161" s="90">
        <f t="shared" si="51"/>
        <v>0</v>
      </c>
      <c r="P161" s="42">
        <v>39326</v>
      </c>
      <c r="Q161" s="29">
        <f t="shared" si="52"/>
        <v>30</v>
      </c>
    </row>
    <row r="162" spans="1:19" hidden="1" x14ac:dyDescent="0.2">
      <c r="A162" s="25">
        <v>4.2500000000000003E-2</v>
      </c>
      <c r="C162" s="32">
        <v>39356</v>
      </c>
      <c r="D162" s="33">
        <v>0</v>
      </c>
      <c r="E162" s="33">
        <v>0</v>
      </c>
      <c r="F162" s="53">
        <f t="shared" si="48"/>
        <v>0</v>
      </c>
      <c r="G162" s="61">
        <f t="shared" si="37"/>
        <v>0.11250000000000002</v>
      </c>
      <c r="H162" s="34">
        <f t="shared" si="47"/>
        <v>31</v>
      </c>
      <c r="I162" s="25">
        <v>0</v>
      </c>
      <c r="J162" s="35">
        <f t="shared" si="49"/>
        <v>0</v>
      </c>
      <c r="K162" s="63">
        <f>(IF(F161&lt;=0,0,F161*(L162*H162+M161*J162)))+K161</f>
        <v>0</v>
      </c>
      <c r="L162" s="64">
        <f t="shared" si="46"/>
        <v>3.0821917808219183E-4</v>
      </c>
      <c r="M162" s="36">
        <f t="shared" si="50"/>
        <v>0</v>
      </c>
      <c r="N162" s="90">
        <f t="shared" si="51"/>
        <v>0</v>
      </c>
      <c r="P162" s="42">
        <v>39356</v>
      </c>
      <c r="Q162" s="29">
        <f t="shared" si="52"/>
        <v>31</v>
      </c>
    </row>
    <row r="163" spans="1:19" hidden="1" x14ac:dyDescent="0.2">
      <c r="A163" s="25">
        <v>4.2500000000000003E-2</v>
      </c>
      <c r="C163" s="32">
        <v>39387</v>
      </c>
      <c r="D163" s="33">
        <v>0</v>
      </c>
      <c r="E163" s="33">
        <v>0</v>
      </c>
      <c r="F163" s="53">
        <f t="shared" si="48"/>
        <v>0</v>
      </c>
      <c r="G163" s="61">
        <f t="shared" si="37"/>
        <v>0.11250000000000002</v>
      </c>
      <c r="H163" s="34">
        <f t="shared" si="47"/>
        <v>30</v>
      </c>
      <c r="I163" s="25">
        <v>0</v>
      </c>
      <c r="J163" s="35">
        <f t="shared" si="49"/>
        <v>0</v>
      </c>
      <c r="K163" s="63">
        <f t="shared" ref="K163" si="53">(IF(F162&lt;=0,0,F162*(L163*H163+M162*J163)))+K162</f>
        <v>0</v>
      </c>
      <c r="L163" s="64">
        <f t="shared" si="46"/>
        <v>3.0821917808219183E-4</v>
      </c>
      <c r="M163" s="36">
        <f t="shared" si="50"/>
        <v>0</v>
      </c>
      <c r="N163" s="90">
        <f t="shared" si="51"/>
        <v>0</v>
      </c>
      <c r="P163" s="42">
        <v>39387</v>
      </c>
      <c r="Q163" s="29">
        <f t="shared" si="52"/>
        <v>30</v>
      </c>
    </row>
    <row r="164" spans="1:19" hidden="1" x14ac:dyDescent="0.2">
      <c r="A164" s="25">
        <v>4.2500000000000003E-2</v>
      </c>
      <c r="C164" s="32">
        <v>39417</v>
      </c>
      <c r="D164" s="33">
        <v>0</v>
      </c>
      <c r="E164" s="33">
        <v>0</v>
      </c>
      <c r="F164" s="53">
        <f t="shared" si="48"/>
        <v>0</v>
      </c>
      <c r="G164" s="61">
        <f t="shared" ref="G164:G195" si="54">A164+$P$2</f>
        <v>0.11250000000000002</v>
      </c>
      <c r="H164" s="34">
        <f t="shared" si="47"/>
        <v>31</v>
      </c>
      <c r="I164" s="25">
        <v>0</v>
      </c>
      <c r="J164" s="35">
        <f t="shared" si="49"/>
        <v>0</v>
      </c>
      <c r="K164" s="63">
        <f>(IF(F163&lt;=0,0,F163*(L164*H164+M163*J164)))+K163</f>
        <v>0</v>
      </c>
      <c r="L164" s="64">
        <f t="shared" si="46"/>
        <v>3.0821917808219183E-4</v>
      </c>
      <c r="M164" s="36">
        <f t="shared" si="50"/>
        <v>0</v>
      </c>
      <c r="N164" s="90">
        <f t="shared" si="51"/>
        <v>0</v>
      </c>
      <c r="P164" s="42">
        <v>39417</v>
      </c>
      <c r="Q164" s="29">
        <f t="shared" si="52"/>
        <v>31</v>
      </c>
    </row>
    <row r="165" spans="1:19" hidden="1" x14ac:dyDescent="0.2">
      <c r="A165" s="25">
        <v>4.2500000000000003E-2</v>
      </c>
      <c r="C165" s="32">
        <v>39448</v>
      </c>
      <c r="D165" s="33">
        <v>0</v>
      </c>
      <c r="E165" s="33">
        <v>0</v>
      </c>
      <c r="F165" s="53">
        <f t="shared" ref="F165:F170" si="55">F164+D165-E165</f>
        <v>0</v>
      </c>
      <c r="G165" s="61">
        <f t="shared" si="54"/>
        <v>0.11250000000000002</v>
      </c>
      <c r="H165" s="34">
        <f t="shared" si="47"/>
        <v>31</v>
      </c>
      <c r="I165" s="25">
        <v>0</v>
      </c>
      <c r="J165" s="35">
        <f t="shared" si="49"/>
        <v>0</v>
      </c>
      <c r="K165" s="63">
        <f t="shared" ref="K165:K208" si="56">(IF(F164&lt;=0,0,F164*(L165*H165)))+K164</f>
        <v>0</v>
      </c>
      <c r="L165" s="64">
        <f>G165/$S$165</f>
        <v>3.073770491803279E-4</v>
      </c>
      <c r="M165" s="36">
        <f t="shared" ref="M165:M170" si="57">I165/360</f>
        <v>0</v>
      </c>
      <c r="N165" s="92">
        <f t="shared" ref="N165:N170" si="58">F165+K165</f>
        <v>0</v>
      </c>
      <c r="P165" s="42">
        <v>39448</v>
      </c>
      <c r="Q165" s="29">
        <f t="shared" si="52"/>
        <v>31</v>
      </c>
      <c r="R165" s="42">
        <v>39814</v>
      </c>
      <c r="S165" s="29">
        <f>R165-P165</f>
        <v>366</v>
      </c>
    </row>
    <row r="166" spans="1:19" hidden="1" x14ac:dyDescent="0.2">
      <c r="A166" s="25">
        <v>4.2500000000000003E-2</v>
      </c>
      <c r="C166" s="32">
        <v>39479</v>
      </c>
      <c r="D166" s="33">
        <v>0</v>
      </c>
      <c r="E166" s="33">
        <v>0</v>
      </c>
      <c r="F166" s="53">
        <f t="shared" si="55"/>
        <v>0</v>
      </c>
      <c r="G166" s="61">
        <f t="shared" si="54"/>
        <v>0.11250000000000002</v>
      </c>
      <c r="H166" s="34">
        <f t="shared" si="47"/>
        <v>29</v>
      </c>
      <c r="I166" s="25">
        <v>0</v>
      </c>
      <c r="J166" s="35">
        <f t="shared" si="49"/>
        <v>0</v>
      </c>
      <c r="K166" s="63">
        <f t="shared" si="56"/>
        <v>0</v>
      </c>
      <c r="L166" s="64">
        <f t="shared" ref="L166:L176" si="59">G166/$S$165</f>
        <v>3.073770491803279E-4</v>
      </c>
      <c r="M166" s="36">
        <f t="shared" si="57"/>
        <v>0</v>
      </c>
      <c r="N166" s="92">
        <f t="shared" si="58"/>
        <v>0</v>
      </c>
      <c r="P166" s="42">
        <v>39479</v>
      </c>
      <c r="Q166" s="29">
        <f t="shared" si="52"/>
        <v>29</v>
      </c>
    </row>
    <row r="167" spans="1:19" hidden="1" x14ac:dyDescent="0.2">
      <c r="A167" s="25">
        <v>4.2500000000000003E-2</v>
      </c>
      <c r="C167" s="32">
        <v>39508</v>
      </c>
      <c r="D167" s="33">
        <v>0</v>
      </c>
      <c r="E167" s="33">
        <v>0</v>
      </c>
      <c r="F167" s="53">
        <f t="shared" si="55"/>
        <v>0</v>
      </c>
      <c r="G167" s="61">
        <f t="shared" si="54"/>
        <v>0.11250000000000002</v>
      </c>
      <c r="H167" s="34">
        <f t="shared" si="47"/>
        <v>31</v>
      </c>
      <c r="I167" s="25">
        <v>0</v>
      </c>
      <c r="J167" s="35">
        <f t="shared" si="49"/>
        <v>0</v>
      </c>
      <c r="K167" s="63">
        <f t="shared" si="56"/>
        <v>0</v>
      </c>
      <c r="L167" s="64">
        <f t="shared" si="59"/>
        <v>3.073770491803279E-4</v>
      </c>
      <c r="M167" s="36">
        <f t="shared" si="57"/>
        <v>0</v>
      </c>
      <c r="N167" s="92">
        <f t="shared" si="58"/>
        <v>0</v>
      </c>
      <c r="P167" s="42">
        <v>39508</v>
      </c>
      <c r="Q167" s="29">
        <f t="shared" si="52"/>
        <v>31</v>
      </c>
    </row>
    <row r="168" spans="1:19" hidden="1" x14ac:dyDescent="0.2">
      <c r="A168" s="25">
        <v>4.2500000000000003E-2</v>
      </c>
      <c r="C168" s="32">
        <v>39539</v>
      </c>
      <c r="D168" s="33">
        <v>0</v>
      </c>
      <c r="E168" s="33">
        <v>0</v>
      </c>
      <c r="F168" s="53">
        <f t="shared" si="55"/>
        <v>0</v>
      </c>
      <c r="G168" s="61">
        <f t="shared" si="54"/>
        <v>0.11250000000000002</v>
      </c>
      <c r="H168" s="34">
        <f t="shared" si="47"/>
        <v>30</v>
      </c>
      <c r="I168" s="25">
        <v>0</v>
      </c>
      <c r="J168" s="35">
        <f t="shared" si="49"/>
        <v>0</v>
      </c>
      <c r="K168" s="63">
        <f t="shared" si="56"/>
        <v>0</v>
      </c>
      <c r="L168" s="64">
        <f t="shared" si="59"/>
        <v>3.073770491803279E-4</v>
      </c>
      <c r="M168" s="36">
        <f t="shared" si="57"/>
        <v>0</v>
      </c>
      <c r="N168" s="92">
        <f t="shared" si="58"/>
        <v>0</v>
      </c>
      <c r="P168" s="42">
        <v>39539</v>
      </c>
      <c r="Q168" s="29">
        <f t="shared" si="52"/>
        <v>30</v>
      </c>
    </row>
    <row r="169" spans="1:19" hidden="1" x14ac:dyDescent="0.2">
      <c r="A169" s="25">
        <v>4.2500000000000003E-2</v>
      </c>
      <c r="C169" s="32">
        <v>39569</v>
      </c>
      <c r="D169" s="33">
        <v>0</v>
      </c>
      <c r="E169" s="33">
        <v>0</v>
      </c>
      <c r="F169" s="53">
        <f t="shared" si="55"/>
        <v>0</v>
      </c>
      <c r="G169" s="61">
        <f t="shared" si="54"/>
        <v>0.11250000000000002</v>
      </c>
      <c r="H169" s="34">
        <f t="shared" si="47"/>
        <v>31</v>
      </c>
      <c r="I169" s="25">
        <v>0</v>
      </c>
      <c r="J169" s="35">
        <f t="shared" si="49"/>
        <v>0</v>
      </c>
      <c r="K169" s="63">
        <f t="shared" si="56"/>
        <v>0</v>
      </c>
      <c r="L169" s="64">
        <f t="shared" si="59"/>
        <v>3.073770491803279E-4</v>
      </c>
      <c r="M169" s="36">
        <f t="shared" si="57"/>
        <v>0</v>
      </c>
      <c r="N169" s="92">
        <f t="shared" si="58"/>
        <v>0</v>
      </c>
      <c r="P169" s="42">
        <v>39569</v>
      </c>
      <c r="Q169" s="29">
        <f t="shared" si="52"/>
        <v>31</v>
      </c>
    </row>
    <row r="170" spans="1:19" hidden="1" x14ac:dyDescent="0.2">
      <c r="A170" s="25">
        <v>4.2500000000000003E-2</v>
      </c>
      <c r="C170" s="32">
        <v>39600</v>
      </c>
      <c r="D170" s="33">
        <v>0</v>
      </c>
      <c r="E170" s="33">
        <v>0</v>
      </c>
      <c r="F170" s="53">
        <f t="shared" si="55"/>
        <v>0</v>
      </c>
      <c r="G170" s="61">
        <f t="shared" si="54"/>
        <v>0.11250000000000002</v>
      </c>
      <c r="H170" s="34">
        <f t="shared" si="47"/>
        <v>30</v>
      </c>
      <c r="I170" s="25">
        <v>0</v>
      </c>
      <c r="J170" s="35">
        <f t="shared" si="49"/>
        <v>0</v>
      </c>
      <c r="K170" s="63">
        <f t="shared" si="56"/>
        <v>0</v>
      </c>
      <c r="L170" s="64">
        <f t="shared" si="59"/>
        <v>3.073770491803279E-4</v>
      </c>
      <c r="M170" s="36">
        <f t="shared" si="57"/>
        <v>0</v>
      </c>
      <c r="N170" s="92">
        <f t="shared" si="58"/>
        <v>0</v>
      </c>
      <c r="P170" s="42">
        <v>39600</v>
      </c>
      <c r="Q170" s="29">
        <f t="shared" si="52"/>
        <v>30</v>
      </c>
    </row>
    <row r="171" spans="1:19" hidden="1" x14ac:dyDescent="0.2">
      <c r="A171" s="25">
        <v>4.3499999999999997E-2</v>
      </c>
      <c r="C171" s="32">
        <v>39630</v>
      </c>
      <c r="D171" s="33">
        <v>0</v>
      </c>
      <c r="E171" s="33">
        <v>0</v>
      </c>
      <c r="F171" s="53">
        <f t="shared" ref="F171:F188" si="60">F170+D171-E171</f>
        <v>0</v>
      </c>
      <c r="G171" s="61">
        <f t="shared" si="54"/>
        <v>0.1135</v>
      </c>
      <c r="H171" s="34">
        <f t="shared" si="47"/>
        <v>31</v>
      </c>
      <c r="I171" s="25">
        <v>0</v>
      </c>
      <c r="J171" s="35">
        <f t="shared" si="49"/>
        <v>0</v>
      </c>
      <c r="K171" s="63">
        <f t="shared" si="56"/>
        <v>0</v>
      </c>
      <c r="L171" s="64">
        <f t="shared" si="59"/>
        <v>3.1010928961748633E-4</v>
      </c>
      <c r="M171" s="36">
        <f t="shared" ref="M171:M176" si="61">I171/360</f>
        <v>0</v>
      </c>
      <c r="N171" s="92">
        <f t="shared" ref="N171:N176" si="62">F171+K171</f>
        <v>0</v>
      </c>
      <c r="P171" s="42">
        <v>39630</v>
      </c>
      <c r="Q171" s="29">
        <f t="shared" si="52"/>
        <v>31</v>
      </c>
    </row>
    <row r="172" spans="1:19" hidden="1" x14ac:dyDescent="0.2">
      <c r="A172" s="25">
        <v>4.3499999999999997E-2</v>
      </c>
      <c r="C172" s="32">
        <v>39661</v>
      </c>
      <c r="D172" s="33">
        <v>0</v>
      </c>
      <c r="E172" s="33">
        <v>0</v>
      </c>
      <c r="F172" s="53">
        <f t="shared" si="60"/>
        <v>0</v>
      </c>
      <c r="G172" s="61">
        <f t="shared" si="54"/>
        <v>0.1135</v>
      </c>
      <c r="H172" s="34">
        <f t="shared" si="47"/>
        <v>31</v>
      </c>
      <c r="I172" s="25">
        <v>0</v>
      </c>
      <c r="J172" s="35">
        <f t="shared" si="49"/>
        <v>0</v>
      </c>
      <c r="K172" s="63">
        <f t="shared" si="56"/>
        <v>0</v>
      </c>
      <c r="L172" s="64">
        <f t="shared" si="59"/>
        <v>3.1010928961748633E-4</v>
      </c>
      <c r="M172" s="36">
        <f t="shared" si="61"/>
        <v>0</v>
      </c>
      <c r="N172" s="92">
        <f t="shared" si="62"/>
        <v>0</v>
      </c>
      <c r="P172" s="42">
        <v>39661</v>
      </c>
      <c r="Q172" s="29">
        <f t="shared" si="52"/>
        <v>31</v>
      </c>
    </row>
    <row r="173" spans="1:19" hidden="1" x14ac:dyDescent="0.2">
      <c r="A173" s="25">
        <v>4.3499999999999997E-2</v>
      </c>
      <c r="C173" s="32">
        <v>39692</v>
      </c>
      <c r="D173" s="33">
        <v>0</v>
      </c>
      <c r="E173" s="33">
        <v>0</v>
      </c>
      <c r="F173" s="53">
        <f t="shared" si="60"/>
        <v>0</v>
      </c>
      <c r="G173" s="61">
        <f t="shared" si="54"/>
        <v>0.1135</v>
      </c>
      <c r="H173" s="34">
        <f t="shared" si="47"/>
        <v>30</v>
      </c>
      <c r="I173" s="25">
        <v>0</v>
      </c>
      <c r="J173" s="35">
        <f t="shared" si="49"/>
        <v>0</v>
      </c>
      <c r="K173" s="63">
        <f t="shared" si="56"/>
        <v>0</v>
      </c>
      <c r="L173" s="64">
        <f t="shared" si="59"/>
        <v>3.1010928961748633E-4</v>
      </c>
      <c r="M173" s="36">
        <f t="shared" si="61"/>
        <v>0</v>
      </c>
      <c r="N173" s="92">
        <f t="shared" si="62"/>
        <v>0</v>
      </c>
      <c r="P173" s="42">
        <v>39692</v>
      </c>
      <c r="Q173" s="29">
        <f t="shared" si="52"/>
        <v>30</v>
      </c>
    </row>
    <row r="174" spans="1:19" hidden="1" x14ac:dyDescent="0.2">
      <c r="A174" s="25">
        <v>4.3499999999999997E-2</v>
      </c>
      <c r="C174" s="32">
        <v>39722</v>
      </c>
      <c r="D174" s="33">
        <v>0</v>
      </c>
      <c r="E174" s="33">
        <v>0</v>
      </c>
      <c r="F174" s="53">
        <f t="shared" si="60"/>
        <v>0</v>
      </c>
      <c r="G174" s="61">
        <f t="shared" si="54"/>
        <v>0.1135</v>
      </c>
      <c r="H174" s="34">
        <f t="shared" si="47"/>
        <v>31</v>
      </c>
      <c r="I174" s="25">
        <v>0</v>
      </c>
      <c r="J174" s="35">
        <f t="shared" si="49"/>
        <v>0</v>
      </c>
      <c r="K174" s="63">
        <f t="shared" si="56"/>
        <v>0</v>
      </c>
      <c r="L174" s="64">
        <f t="shared" si="59"/>
        <v>3.1010928961748633E-4</v>
      </c>
      <c r="M174" s="36">
        <f t="shared" si="61"/>
        <v>0</v>
      </c>
      <c r="N174" s="92">
        <f t="shared" si="62"/>
        <v>0</v>
      </c>
      <c r="P174" s="42">
        <v>39722</v>
      </c>
      <c r="Q174" s="29">
        <f t="shared" si="52"/>
        <v>31</v>
      </c>
    </row>
    <row r="175" spans="1:19" hidden="1" x14ac:dyDescent="0.2">
      <c r="A175" s="25">
        <v>4.3499999999999997E-2</v>
      </c>
      <c r="C175" s="32">
        <v>39753</v>
      </c>
      <c r="D175" s="33">
        <v>0</v>
      </c>
      <c r="E175" s="33">
        <v>0</v>
      </c>
      <c r="F175" s="53">
        <f t="shared" si="60"/>
        <v>0</v>
      </c>
      <c r="G175" s="61">
        <f t="shared" si="54"/>
        <v>0.1135</v>
      </c>
      <c r="H175" s="34">
        <f t="shared" si="47"/>
        <v>30</v>
      </c>
      <c r="I175" s="25">
        <v>0</v>
      </c>
      <c r="J175" s="35">
        <f t="shared" si="49"/>
        <v>0</v>
      </c>
      <c r="K175" s="63">
        <f t="shared" si="56"/>
        <v>0</v>
      </c>
      <c r="L175" s="64">
        <f t="shared" si="59"/>
        <v>3.1010928961748633E-4</v>
      </c>
      <c r="M175" s="36">
        <f t="shared" si="61"/>
        <v>0</v>
      </c>
      <c r="N175" s="92">
        <f t="shared" si="62"/>
        <v>0</v>
      </c>
      <c r="P175" s="42">
        <v>39753</v>
      </c>
      <c r="Q175" s="29">
        <f t="shared" si="52"/>
        <v>30</v>
      </c>
    </row>
    <row r="176" spans="1:19" hidden="1" x14ac:dyDescent="0.2">
      <c r="A176" s="25">
        <v>4.3499999999999997E-2</v>
      </c>
      <c r="C176" s="32">
        <v>39783</v>
      </c>
      <c r="D176" s="33">
        <v>0</v>
      </c>
      <c r="E176" s="33">
        <v>0</v>
      </c>
      <c r="F176" s="53">
        <f t="shared" si="60"/>
        <v>0</v>
      </c>
      <c r="G176" s="61">
        <f t="shared" si="54"/>
        <v>0.1135</v>
      </c>
      <c r="H176" s="34">
        <f t="shared" si="47"/>
        <v>31</v>
      </c>
      <c r="I176" s="25">
        <v>0</v>
      </c>
      <c r="J176" s="35">
        <f t="shared" si="49"/>
        <v>0</v>
      </c>
      <c r="K176" s="63">
        <f t="shared" si="56"/>
        <v>0</v>
      </c>
      <c r="L176" s="64">
        <f t="shared" si="59"/>
        <v>3.1010928961748633E-4</v>
      </c>
      <c r="M176" s="36">
        <f t="shared" si="61"/>
        <v>0</v>
      </c>
      <c r="N176" s="92">
        <f t="shared" si="62"/>
        <v>0</v>
      </c>
      <c r="P176" s="42">
        <v>39783</v>
      </c>
      <c r="Q176" s="29">
        <f t="shared" si="52"/>
        <v>31</v>
      </c>
    </row>
    <row r="177" spans="1:19" hidden="1" x14ac:dyDescent="0.2">
      <c r="A177" s="25">
        <v>3.7499999999999999E-2</v>
      </c>
      <c r="C177" s="32">
        <v>39814</v>
      </c>
      <c r="D177" s="33">
        <v>0</v>
      </c>
      <c r="E177" s="33">
        <v>0</v>
      </c>
      <c r="F177" s="53">
        <f t="shared" si="60"/>
        <v>0</v>
      </c>
      <c r="G177" s="61">
        <f t="shared" si="54"/>
        <v>0.10750000000000001</v>
      </c>
      <c r="H177" s="34">
        <f t="shared" si="47"/>
        <v>31</v>
      </c>
      <c r="I177" s="25">
        <v>0</v>
      </c>
      <c r="J177" s="35">
        <f t="shared" si="49"/>
        <v>0</v>
      </c>
      <c r="K177" s="63">
        <f t="shared" si="56"/>
        <v>0</v>
      </c>
      <c r="L177" s="64">
        <f>G177/$S$177</f>
        <v>2.9452054794520553E-4</v>
      </c>
      <c r="M177" s="36">
        <f t="shared" ref="M177:M188" si="63">I177/360</f>
        <v>0</v>
      </c>
      <c r="N177" s="92">
        <f t="shared" ref="N177:N188" si="64">F177+K177</f>
        <v>0</v>
      </c>
      <c r="P177" s="42">
        <v>39814</v>
      </c>
      <c r="Q177" s="29">
        <f t="shared" si="52"/>
        <v>31</v>
      </c>
      <c r="R177" s="42">
        <v>40179</v>
      </c>
      <c r="S177" s="29">
        <f>R177-P177</f>
        <v>365</v>
      </c>
    </row>
    <row r="178" spans="1:19" hidden="1" x14ac:dyDescent="0.2">
      <c r="A178" s="25">
        <v>3.7499999999999999E-2</v>
      </c>
      <c r="C178" s="32">
        <v>39845</v>
      </c>
      <c r="D178" s="33">
        <v>0</v>
      </c>
      <c r="E178" s="33">
        <v>0</v>
      </c>
      <c r="F178" s="53">
        <f t="shared" si="60"/>
        <v>0</v>
      </c>
      <c r="G178" s="61">
        <f t="shared" si="54"/>
        <v>0.10750000000000001</v>
      </c>
      <c r="H178" s="34">
        <f t="shared" si="47"/>
        <v>28</v>
      </c>
      <c r="I178" s="25">
        <v>0</v>
      </c>
      <c r="J178" s="35">
        <f t="shared" si="49"/>
        <v>0</v>
      </c>
      <c r="K178" s="63">
        <f t="shared" si="56"/>
        <v>0</v>
      </c>
      <c r="L178" s="64">
        <f t="shared" ref="L178:L188" si="65">G178/$S$177</f>
        <v>2.9452054794520553E-4</v>
      </c>
      <c r="M178" s="36">
        <f t="shared" si="63"/>
        <v>0</v>
      </c>
      <c r="N178" s="92">
        <f t="shared" si="64"/>
        <v>0</v>
      </c>
      <c r="P178" s="42">
        <v>39845</v>
      </c>
      <c r="Q178" s="29">
        <f t="shared" si="52"/>
        <v>28</v>
      </c>
    </row>
    <row r="179" spans="1:19" hidden="1" x14ac:dyDescent="0.2">
      <c r="A179" s="25">
        <v>3.7499999999999999E-2</v>
      </c>
      <c r="C179" s="32">
        <v>39873</v>
      </c>
      <c r="D179" s="33">
        <v>0</v>
      </c>
      <c r="E179" s="33">
        <v>0</v>
      </c>
      <c r="F179" s="53">
        <f t="shared" si="60"/>
        <v>0</v>
      </c>
      <c r="G179" s="61">
        <f t="shared" si="54"/>
        <v>0.10750000000000001</v>
      </c>
      <c r="H179" s="34">
        <f t="shared" si="47"/>
        <v>31</v>
      </c>
      <c r="I179" s="25">
        <v>0</v>
      </c>
      <c r="J179" s="35">
        <f t="shared" si="49"/>
        <v>0</v>
      </c>
      <c r="K179" s="63">
        <f t="shared" si="56"/>
        <v>0</v>
      </c>
      <c r="L179" s="64">
        <f t="shared" si="65"/>
        <v>2.9452054794520553E-4</v>
      </c>
      <c r="M179" s="36">
        <f t="shared" si="63"/>
        <v>0</v>
      </c>
      <c r="N179" s="92">
        <f t="shared" si="64"/>
        <v>0</v>
      </c>
      <c r="P179" s="42">
        <v>39873</v>
      </c>
      <c r="Q179" s="29">
        <f t="shared" si="52"/>
        <v>31</v>
      </c>
    </row>
    <row r="180" spans="1:19" hidden="1" x14ac:dyDescent="0.2">
      <c r="A180" s="25">
        <v>3.7499999999999999E-2</v>
      </c>
      <c r="C180" s="32">
        <v>39904</v>
      </c>
      <c r="D180" s="33">
        <v>0</v>
      </c>
      <c r="E180" s="33">
        <v>0</v>
      </c>
      <c r="F180" s="53">
        <f t="shared" si="60"/>
        <v>0</v>
      </c>
      <c r="G180" s="61">
        <f t="shared" si="54"/>
        <v>0.10750000000000001</v>
      </c>
      <c r="H180" s="34">
        <f t="shared" si="47"/>
        <v>30</v>
      </c>
      <c r="I180" s="25">
        <v>0</v>
      </c>
      <c r="J180" s="35">
        <f t="shared" si="49"/>
        <v>0</v>
      </c>
      <c r="K180" s="63">
        <f t="shared" si="56"/>
        <v>0</v>
      </c>
      <c r="L180" s="64">
        <f t="shared" si="65"/>
        <v>2.9452054794520553E-4</v>
      </c>
      <c r="M180" s="36">
        <f t="shared" si="63"/>
        <v>0</v>
      </c>
      <c r="N180" s="92">
        <f t="shared" si="64"/>
        <v>0</v>
      </c>
      <c r="P180" s="42">
        <v>39904</v>
      </c>
      <c r="Q180" s="29">
        <f t="shared" si="52"/>
        <v>30</v>
      </c>
    </row>
    <row r="181" spans="1:19" hidden="1" x14ac:dyDescent="0.2">
      <c r="A181" s="25">
        <v>3.7499999999999999E-2</v>
      </c>
      <c r="C181" s="32">
        <v>39934</v>
      </c>
      <c r="D181" s="33">
        <v>0</v>
      </c>
      <c r="E181" s="33">
        <v>0</v>
      </c>
      <c r="F181" s="53">
        <f t="shared" si="60"/>
        <v>0</v>
      </c>
      <c r="G181" s="61">
        <f t="shared" si="54"/>
        <v>0.10750000000000001</v>
      </c>
      <c r="H181" s="34">
        <f t="shared" si="47"/>
        <v>31</v>
      </c>
      <c r="I181" s="25">
        <v>0</v>
      </c>
      <c r="J181" s="35">
        <f t="shared" si="49"/>
        <v>0</v>
      </c>
      <c r="K181" s="63">
        <f t="shared" si="56"/>
        <v>0</v>
      </c>
      <c r="L181" s="64">
        <f t="shared" si="65"/>
        <v>2.9452054794520553E-4</v>
      </c>
      <c r="M181" s="36">
        <f t="shared" si="63"/>
        <v>0</v>
      </c>
      <c r="N181" s="92">
        <f t="shared" si="64"/>
        <v>0</v>
      </c>
      <c r="P181" s="42">
        <v>39934</v>
      </c>
      <c r="Q181" s="29">
        <f t="shared" si="52"/>
        <v>31</v>
      </c>
    </row>
    <row r="182" spans="1:19" hidden="1" x14ac:dyDescent="0.2">
      <c r="A182" s="25">
        <v>3.7499999999999999E-2</v>
      </c>
      <c r="C182" s="32">
        <v>39965</v>
      </c>
      <c r="D182" s="33">
        <v>0</v>
      </c>
      <c r="E182" s="33">
        <v>0</v>
      </c>
      <c r="F182" s="53">
        <f t="shared" si="60"/>
        <v>0</v>
      </c>
      <c r="G182" s="61">
        <f t="shared" si="54"/>
        <v>0.10750000000000001</v>
      </c>
      <c r="H182" s="34">
        <f t="shared" si="47"/>
        <v>30</v>
      </c>
      <c r="I182" s="25">
        <v>0</v>
      </c>
      <c r="J182" s="35">
        <f t="shared" si="49"/>
        <v>0</v>
      </c>
      <c r="K182" s="63">
        <f t="shared" si="56"/>
        <v>0</v>
      </c>
      <c r="L182" s="64">
        <f t="shared" si="65"/>
        <v>2.9452054794520553E-4</v>
      </c>
      <c r="M182" s="36">
        <f t="shared" si="63"/>
        <v>0</v>
      </c>
      <c r="N182" s="92">
        <f t="shared" si="64"/>
        <v>0</v>
      </c>
      <c r="P182" s="42">
        <v>39965</v>
      </c>
      <c r="Q182" s="29">
        <f t="shared" si="52"/>
        <v>30</v>
      </c>
    </row>
    <row r="183" spans="1:19" hidden="1" x14ac:dyDescent="0.2">
      <c r="A183" s="25">
        <v>1.55E-2</v>
      </c>
      <c r="C183" s="32">
        <v>39995</v>
      </c>
      <c r="D183" s="33">
        <v>0</v>
      </c>
      <c r="E183" s="33">
        <v>0</v>
      </c>
      <c r="F183" s="53">
        <f t="shared" si="60"/>
        <v>0</v>
      </c>
      <c r="G183" s="61">
        <f t="shared" si="54"/>
        <v>8.5500000000000007E-2</v>
      </c>
      <c r="H183" s="34">
        <f t="shared" si="47"/>
        <v>31</v>
      </c>
      <c r="I183" s="25">
        <v>0</v>
      </c>
      <c r="J183" s="35">
        <f t="shared" si="49"/>
        <v>0</v>
      </c>
      <c r="K183" s="63">
        <f t="shared" si="56"/>
        <v>0</v>
      </c>
      <c r="L183" s="64">
        <f t="shared" si="65"/>
        <v>2.3424657534246577E-4</v>
      </c>
      <c r="M183" s="36">
        <f t="shared" si="63"/>
        <v>0</v>
      </c>
      <c r="N183" s="92">
        <f t="shared" si="64"/>
        <v>0</v>
      </c>
      <c r="P183" s="42">
        <v>39995</v>
      </c>
      <c r="Q183" s="29">
        <f t="shared" si="52"/>
        <v>31</v>
      </c>
    </row>
    <row r="184" spans="1:19" hidden="1" x14ac:dyDescent="0.2">
      <c r="A184" s="25">
        <v>1.55E-2</v>
      </c>
      <c r="C184" s="32">
        <v>40026</v>
      </c>
      <c r="D184" s="33">
        <v>0</v>
      </c>
      <c r="E184" s="33">
        <v>0</v>
      </c>
      <c r="F184" s="53">
        <f t="shared" si="60"/>
        <v>0</v>
      </c>
      <c r="G184" s="61">
        <f t="shared" si="54"/>
        <v>8.5500000000000007E-2</v>
      </c>
      <c r="H184" s="34">
        <f t="shared" si="47"/>
        <v>31</v>
      </c>
      <c r="I184" s="25">
        <v>0</v>
      </c>
      <c r="J184" s="35">
        <f t="shared" si="49"/>
        <v>0</v>
      </c>
      <c r="K184" s="63">
        <f t="shared" si="56"/>
        <v>0</v>
      </c>
      <c r="L184" s="64">
        <f t="shared" si="65"/>
        <v>2.3424657534246577E-4</v>
      </c>
      <c r="M184" s="36">
        <f t="shared" si="63"/>
        <v>0</v>
      </c>
      <c r="N184" s="92">
        <f t="shared" si="64"/>
        <v>0</v>
      </c>
      <c r="P184" s="42">
        <v>40026</v>
      </c>
      <c r="Q184" s="29">
        <f t="shared" si="52"/>
        <v>31</v>
      </c>
    </row>
    <row r="185" spans="1:19" hidden="1" x14ac:dyDescent="0.2">
      <c r="A185" s="25">
        <v>1.55E-2</v>
      </c>
      <c r="C185" s="32">
        <v>40057</v>
      </c>
      <c r="D185" s="33">
        <v>0</v>
      </c>
      <c r="E185" s="33">
        <v>0</v>
      </c>
      <c r="F185" s="53">
        <f t="shared" si="60"/>
        <v>0</v>
      </c>
      <c r="G185" s="61">
        <f t="shared" si="54"/>
        <v>8.5500000000000007E-2</v>
      </c>
      <c r="H185" s="34">
        <f t="shared" si="47"/>
        <v>30</v>
      </c>
      <c r="I185" s="25">
        <v>0</v>
      </c>
      <c r="J185" s="35">
        <f t="shared" si="49"/>
        <v>0</v>
      </c>
      <c r="K185" s="63">
        <f t="shared" si="56"/>
        <v>0</v>
      </c>
      <c r="L185" s="64">
        <f t="shared" si="65"/>
        <v>2.3424657534246577E-4</v>
      </c>
      <c r="M185" s="36">
        <f t="shared" si="63"/>
        <v>0</v>
      </c>
      <c r="N185" s="92">
        <f t="shared" si="64"/>
        <v>0</v>
      </c>
      <c r="P185" s="42">
        <v>40057</v>
      </c>
      <c r="Q185" s="29">
        <f t="shared" si="52"/>
        <v>30</v>
      </c>
    </row>
    <row r="186" spans="1:19" hidden="1" x14ac:dyDescent="0.2">
      <c r="A186" s="25">
        <v>1.55E-2</v>
      </c>
      <c r="C186" s="32">
        <v>40087</v>
      </c>
      <c r="D186" s="33">
        <v>0</v>
      </c>
      <c r="E186" s="33">
        <v>0</v>
      </c>
      <c r="F186" s="53">
        <f t="shared" si="60"/>
        <v>0</v>
      </c>
      <c r="G186" s="61">
        <f t="shared" si="54"/>
        <v>8.5500000000000007E-2</v>
      </c>
      <c r="H186" s="34">
        <f t="shared" si="47"/>
        <v>31</v>
      </c>
      <c r="I186" s="25">
        <v>0</v>
      </c>
      <c r="J186" s="35">
        <f t="shared" si="49"/>
        <v>0</v>
      </c>
      <c r="K186" s="63">
        <f t="shared" si="56"/>
        <v>0</v>
      </c>
      <c r="L186" s="64">
        <f t="shared" si="65"/>
        <v>2.3424657534246577E-4</v>
      </c>
      <c r="M186" s="36">
        <f t="shared" si="63"/>
        <v>0</v>
      </c>
      <c r="N186" s="92">
        <f t="shared" si="64"/>
        <v>0</v>
      </c>
      <c r="P186" s="42">
        <v>40087</v>
      </c>
      <c r="Q186" s="29">
        <f t="shared" si="52"/>
        <v>31</v>
      </c>
    </row>
    <row r="187" spans="1:19" hidden="1" x14ac:dyDescent="0.2">
      <c r="A187" s="25">
        <v>1.55E-2</v>
      </c>
      <c r="C187" s="32">
        <v>40118</v>
      </c>
      <c r="D187" s="33">
        <v>0</v>
      </c>
      <c r="E187" s="33">
        <v>0</v>
      </c>
      <c r="F187" s="53">
        <f t="shared" si="60"/>
        <v>0</v>
      </c>
      <c r="G187" s="61">
        <f t="shared" si="54"/>
        <v>8.5500000000000007E-2</v>
      </c>
      <c r="H187" s="34">
        <f t="shared" si="47"/>
        <v>30</v>
      </c>
      <c r="I187" s="25">
        <v>0</v>
      </c>
      <c r="J187" s="35">
        <f t="shared" si="49"/>
        <v>0</v>
      </c>
      <c r="K187" s="63">
        <f t="shared" si="56"/>
        <v>0</v>
      </c>
      <c r="L187" s="64">
        <f t="shared" si="65"/>
        <v>2.3424657534246577E-4</v>
      </c>
      <c r="M187" s="36">
        <f t="shared" si="63"/>
        <v>0</v>
      </c>
      <c r="N187" s="92">
        <f t="shared" si="64"/>
        <v>0</v>
      </c>
      <c r="P187" s="42">
        <v>40118</v>
      </c>
      <c r="Q187" s="29">
        <f t="shared" si="52"/>
        <v>30</v>
      </c>
    </row>
    <row r="188" spans="1:19" hidden="1" x14ac:dyDescent="0.2">
      <c r="A188" s="25">
        <v>1.55E-2</v>
      </c>
      <c r="C188" s="32">
        <v>40148</v>
      </c>
      <c r="D188" s="33">
        <v>0</v>
      </c>
      <c r="E188" s="33">
        <v>0</v>
      </c>
      <c r="F188" s="53">
        <f t="shared" si="60"/>
        <v>0</v>
      </c>
      <c r="G188" s="61">
        <f t="shared" si="54"/>
        <v>8.5500000000000007E-2</v>
      </c>
      <c r="H188" s="34">
        <f t="shared" si="47"/>
        <v>31</v>
      </c>
      <c r="I188" s="25">
        <v>0</v>
      </c>
      <c r="J188" s="35">
        <f t="shared" si="49"/>
        <v>0</v>
      </c>
      <c r="K188" s="63">
        <f t="shared" si="56"/>
        <v>0</v>
      </c>
      <c r="L188" s="64">
        <f t="shared" si="65"/>
        <v>2.3424657534246577E-4</v>
      </c>
      <c r="M188" s="36">
        <f t="shared" si="63"/>
        <v>0</v>
      </c>
      <c r="N188" s="92">
        <f t="shared" si="64"/>
        <v>0</v>
      </c>
      <c r="P188" s="42">
        <v>40148</v>
      </c>
      <c r="Q188" s="29">
        <f t="shared" si="52"/>
        <v>31</v>
      </c>
    </row>
    <row r="189" spans="1:19" hidden="1" x14ac:dyDescent="0.2">
      <c r="A189" s="25">
        <v>1.2E-2</v>
      </c>
      <c r="C189" s="32">
        <v>40179</v>
      </c>
      <c r="D189" s="33">
        <v>0</v>
      </c>
      <c r="E189" s="33">
        <v>0</v>
      </c>
      <c r="F189" s="53">
        <f t="shared" ref="F189:F200" si="66">F188+D189-E189</f>
        <v>0</v>
      </c>
      <c r="G189" s="61">
        <f t="shared" si="54"/>
        <v>8.2000000000000003E-2</v>
      </c>
      <c r="H189" s="34">
        <f t="shared" si="47"/>
        <v>31</v>
      </c>
      <c r="I189" s="25">
        <v>0</v>
      </c>
      <c r="J189" s="35">
        <f t="shared" si="49"/>
        <v>0</v>
      </c>
      <c r="K189" s="63">
        <f t="shared" si="56"/>
        <v>0</v>
      </c>
      <c r="L189" s="64">
        <f>G189/$S$189</f>
        <v>2.2465753424657535E-4</v>
      </c>
      <c r="M189" s="36">
        <f t="shared" ref="M189:M194" si="67">I189/360</f>
        <v>0</v>
      </c>
      <c r="N189" s="92">
        <f t="shared" ref="N189:N194" si="68">F189+K189</f>
        <v>0</v>
      </c>
      <c r="P189" s="42">
        <v>40179</v>
      </c>
      <c r="Q189" s="29">
        <f t="shared" si="52"/>
        <v>31</v>
      </c>
      <c r="R189" s="42">
        <v>40544</v>
      </c>
      <c r="S189" s="29">
        <f>R189-P189</f>
        <v>365</v>
      </c>
    </row>
    <row r="190" spans="1:19" hidden="1" x14ac:dyDescent="0.2">
      <c r="A190" s="25">
        <v>1.2E-2</v>
      </c>
      <c r="C190" s="32">
        <v>40210</v>
      </c>
      <c r="D190" s="33">
        <v>0</v>
      </c>
      <c r="E190" s="33">
        <v>0</v>
      </c>
      <c r="F190" s="53">
        <f t="shared" si="66"/>
        <v>0</v>
      </c>
      <c r="G190" s="61">
        <f t="shared" si="54"/>
        <v>8.2000000000000003E-2</v>
      </c>
      <c r="H190" s="34">
        <f t="shared" si="47"/>
        <v>28</v>
      </c>
      <c r="I190" s="25">
        <v>0</v>
      </c>
      <c r="J190" s="35">
        <f t="shared" si="49"/>
        <v>0</v>
      </c>
      <c r="K190" s="63">
        <f t="shared" si="56"/>
        <v>0</v>
      </c>
      <c r="L190" s="64">
        <f t="shared" ref="L190:L200" si="69">G190/$S$189</f>
        <v>2.2465753424657535E-4</v>
      </c>
      <c r="M190" s="36">
        <f t="shared" si="67"/>
        <v>0</v>
      </c>
      <c r="N190" s="92">
        <f t="shared" si="68"/>
        <v>0</v>
      </c>
      <c r="P190" s="42">
        <v>40210</v>
      </c>
      <c r="Q190" s="29">
        <f t="shared" si="52"/>
        <v>28</v>
      </c>
    </row>
    <row r="191" spans="1:19" hidden="1" x14ac:dyDescent="0.2">
      <c r="A191" s="25">
        <v>1.2E-2</v>
      </c>
      <c r="C191" s="32">
        <v>40238</v>
      </c>
      <c r="D191" s="33">
        <v>0</v>
      </c>
      <c r="E191" s="33">
        <v>0</v>
      </c>
      <c r="F191" s="53">
        <f t="shared" si="66"/>
        <v>0</v>
      </c>
      <c r="G191" s="61">
        <f t="shared" si="54"/>
        <v>8.2000000000000003E-2</v>
      </c>
      <c r="H191" s="34">
        <f t="shared" si="47"/>
        <v>31</v>
      </c>
      <c r="I191" s="25">
        <v>0</v>
      </c>
      <c r="J191" s="35">
        <f t="shared" si="49"/>
        <v>0</v>
      </c>
      <c r="K191" s="63">
        <f t="shared" si="56"/>
        <v>0</v>
      </c>
      <c r="L191" s="64">
        <f t="shared" si="69"/>
        <v>2.2465753424657535E-4</v>
      </c>
      <c r="M191" s="36">
        <f t="shared" si="67"/>
        <v>0</v>
      </c>
      <c r="N191" s="92">
        <f t="shared" si="68"/>
        <v>0</v>
      </c>
      <c r="P191" s="42">
        <v>40238</v>
      </c>
      <c r="Q191" s="29">
        <f t="shared" si="52"/>
        <v>31</v>
      </c>
    </row>
    <row r="192" spans="1:19" hidden="1" x14ac:dyDescent="0.2">
      <c r="A192" s="25">
        <v>1.2E-2</v>
      </c>
      <c r="C192" s="32">
        <v>40269</v>
      </c>
      <c r="D192" s="33">
        <v>0</v>
      </c>
      <c r="E192" s="33">
        <v>0</v>
      </c>
      <c r="F192" s="53">
        <f t="shared" si="66"/>
        <v>0</v>
      </c>
      <c r="G192" s="61">
        <f t="shared" si="54"/>
        <v>8.2000000000000003E-2</v>
      </c>
      <c r="H192" s="34">
        <f t="shared" si="47"/>
        <v>30</v>
      </c>
      <c r="I192" s="25">
        <v>0</v>
      </c>
      <c r="J192" s="35">
        <f t="shared" si="49"/>
        <v>0</v>
      </c>
      <c r="K192" s="63">
        <f t="shared" si="56"/>
        <v>0</v>
      </c>
      <c r="L192" s="64">
        <f t="shared" si="69"/>
        <v>2.2465753424657535E-4</v>
      </c>
      <c r="M192" s="36">
        <f t="shared" si="67"/>
        <v>0</v>
      </c>
      <c r="N192" s="92">
        <f t="shared" si="68"/>
        <v>0</v>
      </c>
      <c r="P192" s="42">
        <v>40269</v>
      </c>
      <c r="Q192" s="29">
        <f t="shared" si="52"/>
        <v>30</v>
      </c>
    </row>
    <row r="193" spans="1:19" hidden="1" x14ac:dyDescent="0.2">
      <c r="A193" s="25">
        <v>1.2E-2</v>
      </c>
      <c r="C193" s="32">
        <v>40299</v>
      </c>
      <c r="D193" s="33">
        <v>0</v>
      </c>
      <c r="E193" s="33">
        <v>0</v>
      </c>
      <c r="F193" s="53">
        <f t="shared" si="66"/>
        <v>0</v>
      </c>
      <c r="G193" s="61">
        <f t="shared" si="54"/>
        <v>8.2000000000000003E-2</v>
      </c>
      <c r="H193" s="34">
        <f t="shared" si="47"/>
        <v>31</v>
      </c>
      <c r="I193" s="25">
        <v>0</v>
      </c>
      <c r="J193" s="35">
        <f t="shared" si="49"/>
        <v>0</v>
      </c>
      <c r="K193" s="63">
        <f t="shared" si="56"/>
        <v>0</v>
      </c>
      <c r="L193" s="64">
        <f t="shared" si="69"/>
        <v>2.2465753424657535E-4</v>
      </c>
      <c r="M193" s="36">
        <f t="shared" si="67"/>
        <v>0</v>
      </c>
      <c r="N193" s="92">
        <f t="shared" si="68"/>
        <v>0</v>
      </c>
      <c r="P193" s="42">
        <v>40299</v>
      </c>
      <c r="Q193" s="29">
        <f t="shared" si="52"/>
        <v>31</v>
      </c>
    </row>
    <row r="194" spans="1:19" hidden="1" x14ac:dyDescent="0.2">
      <c r="A194" s="25">
        <v>1.2E-2</v>
      </c>
      <c r="C194" s="32">
        <v>40330</v>
      </c>
      <c r="D194" s="33">
        <v>0</v>
      </c>
      <c r="E194" s="33">
        <v>0</v>
      </c>
      <c r="F194" s="53">
        <f t="shared" si="66"/>
        <v>0</v>
      </c>
      <c r="G194" s="61">
        <f t="shared" si="54"/>
        <v>8.2000000000000003E-2</v>
      </c>
      <c r="H194" s="34">
        <f t="shared" si="47"/>
        <v>30</v>
      </c>
      <c r="I194" s="25">
        <v>0</v>
      </c>
      <c r="J194" s="35">
        <f t="shared" si="49"/>
        <v>0</v>
      </c>
      <c r="K194" s="63">
        <f t="shared" si="56"/>
        <v>0</v>
      </c>
      <c r="L194" s="64">
        <f t="shared" si="69"/>
        <v>2.2465753424657535E-4</v>
      </c>
      <c r="M194" s="36">
        <f t="shared" si="67"/>
        <v>0</v>
      </c>
      <c r="N194" s="92">
        <f t="shared" si="68"/>
        <v>0</v>
      </c>
      <c r="P194" s="42">
        <v>40330</v>
      </c>
      <c r="Q194" s="29">
        <f t="shared" si="52"/>
        <v>30</v>
      </c>
    </row>
    <row r="195" spans="1:19" hidden="1" x14ac:dyDescent="0.2">
      <c r="A195" s="25">
        <v>1.0500000000000001E-2</v>
      </c>
      <c r="C195" s="32">
        <v>40360</v>
      </c>
      <c r="D195" s="33">
        <v>0</v>
      </c>
      <c r="E195" s="33">
        <v>0</v>
      </c>
      <c r="F195" s="53">
        <f t="shared" si="66"/>
        <v>0</v>
      </c>
      <c r="G195" s="61">
        <f t="shared" si="54"/>
        <v>8.0500000000000002E-2</v>
      </c>
      <c r="H195" s="34">
        <f t="shared" si="47"/>
        <v>31</v>
      </c>
      <c r="I195" s="25">
        <v>0</v>
      </c>
      <c r="J195" s="35">
        <f t="shared" si="49"/>
        <v>0</v>
      </c>
      <c r="K195" s="63">
        <f t="shared" si="56"/>
        <v>0</v>
      </c>
      <c r="L195" s="64">
        <f t="shared" si="69"/>
        <v>2.2054794520547945E-4</v>
      </c>
      <c r="M195" s="36">
        <f t="shared" ref="M195:M200" si="70">I195/360</f>
        <v>0</v>
      </c>
      <c r="N195" s="92">
        <f t="shared" ref="N195:N200" si="71">F195+K195</f>
        <v>0</v>
      </c>
      <c r="P195" s="42">
        <v>40360</v>
      </c>
      <c r="Q195" s="29">
        <f t="shared" si="52"/>
        <v>31</v>
      </c>
    </row>
    <row r="196" spans="1:19" hidden="1" x14ac:dyDescent="0.2">
      <c r="A196" s="25">
        <v>1.0500000000000001E-2</v>
      </c>
      <c r="C196" s="32">
        <v>40391</v>
      </c>
      <c r="D196" s="33">
        <v>0</v>
      </c>
      <c r="E196" s="33">
        <v>0</v>
      </c>
      <c r="F196" s="53">
        <f t="shared" si="66"/>
        <v>0</v>
      </c>
      <c r="G196" s="61">
        <f t="shared" ref="G196:G226" si="72">A196+$P$2</f>
        <v>8.0500000000000002E-2</v>
      </c>
      <c r="H196" s="34">
        <f t="shared" si="47"/>
        <v>31</v>
      </c>
      <c r="I196" s="25">
        <v>0</v>
      </c>
      <c r="J196" s="35">
        <f t="shared" si="49"/>
        <v>0</v>
      </c>
      <c r="K196" s="63">
        <f t="shared" si="56"/>
        <v>0</v>
      </c>
      <c r="L196" s="64">
        <f t="shared" si="69"/>
        <v>2.2054794520547945E-4</v>
      </c>
      <c r="M196" s="36">
        <f t="shared" si="70"/>
        <v>0</v>
      </c>
      <c r="N196" s="92">
        <f t="shared" si="71"/>
        <v>0</v>
      </c>
      <c r="P196" s="42">
        <v>40391</v>
      </c>
      <c r="Q196" s="29">
        <f t="shared" si="52"/>
        <v>31</v>
      </c>
    </row>
    <row r="197" spans="1:19" hidden="1" x14ac:dyDescent="0.2">
      <c r="A197" s="25">
        <v>1.0500000000000001E-2</v>
      </c>
      <c r="C197" s="32">
        <v>40422</v>
      </c>
      <c r="D197" s="33">
        <v>0</v>
      </c>
      <c r="E197" s="33">
        <v>0</v>
      </c>
      <c r="F197" s="53">
        <f t="shared" si="66"/>
        <v>0</v>
      </c>
      <c r="G197" s="61">
        <f t="shared" si="72"/>
        <v>8.0500000000000002E-2</v>
      </c>
      <c r="H197" s="34">
        <f t="shared" si="47"/>
        <v>30</v>
      </c>
      <c r="I197" s="25">
        <v>0</v>
      </c>
      <c r="J197" s="35">
        <f t="shared" si="49"/>
        <v>0</v>
      </c>
      <c r="K197" s="63">
        <f t="shared" si="56"/>
        <v>0</v>
      </c>
      <c r="L197" s="64">
        <f t="shared" si="69"/>
        <v>2.2054794520547945E-4</v>
      </c>
      <c r="M197" s="36">
        <f t="shared" si="70"/>
        <v>0</v>
      </c>
      <c r="N197" s="92">
        <f t="shared" si="71"/>
        <v>0</v>
      </c>
      <c r="P197" s="42">
        <v>40422</v>
      </c>
      <c r="Q197" s="29">
        <f t="shared" si="52"/>
        <v>30</v>
      </c>
    </row>
    <row r="198" spans="1:19" hidden="1" x14ac:dyDescent="0.2">
      <c r="A198" s="25">
        <v>1.0500000000000001E-2</v>
      </c>
      <c r="C198" s="32">
        <v>40452</v>
      </c>
      <c r="D198" s="33">
        <v>0</v>
      </c>
      <c r="E198" s="33">
        <v>0</v>
      </c>
      <c r="F198" s="53">
        <f t="shared" si="66"/>
        <v>0</v>
      </c>
      <c r="G198" s="61">
        <f t="shared" si="72"/>
        <v>8.0500000000000002E-2</v>
      </c>
      <c r="H198" s="34">
        <f t="shared" si="47"/>
        <v>31</v>
      </c>
      <c r="I198" s="25">
        <v>0</v>
      </c>
      <c r="J198" s="35">
        <f t="shared" si="49"/>
        <v>0</v>
      </c>
      <c r="K198" s="63">
        <f t="shared" si="56"/>
        <v>0</v>
      </c>
      <c r="L198" s="64">
        <f t="shared" si="69"/>
        <v>2.2054794520547945E-4</v>
      </c>
      <c r="M198" s="36">
        <f t="shared" si="70"/>
        <v>0</v>
      </c>
      <c r="N198" s="92">
        <f t="shared" si="71"/>
        <v>0</v>
      </c>
      <c r="P198" s="42">
        <v>40452</v>
      </c>
      <c r="Q198" s="29">
        <f t="shared" si="52"/>
        <v>31</v>
      </c>
    </row>
    <row r="199" spans="1:19" hidden="1" x14ac:dyDescent="0.2">
      <c r="A199" s="25">
        <v>1.0500000000000001E-2</v>
      </c>
      <c r="C199" s="32">
        <v>40483</v>
      </c>
      <c r="D199" s="33">
        <v>0</v>
      </c>
      <c r="E199" s="33">
        <v>0</v>
      </c>
      <c r="F199" s="53">
        <f t="shared" si="66"/>
        <v>0</v>
      </c>
      <c r="G199" s="61">
        <f t="shared" si="72"/>
        <v>8.0500000000000002E-2</v>
      </c>
      <c r="H199" s="34">
        <f t="shared" si="47"/>
        <v>30</v>
      </c>
      <c r="I199" s="25">
        <v>0</v>
      </c>
      <c r="J199" s="35">
        <f t="shared" si="49"/>
        <v>0</v>
      </c>
      <c r="K199" s="63">
        <f t="shared" si="56"/>
        <v>0</v>
      </c>
      <c r="L199" s="64">
        <f t="shared" si="69"/>
        <v>2.2054794520547945E-4</v>
      </c>
      <c r="M199" s="36">
        <f t="shared" si="70"/>
        <v>0</v>
      </c>
      <c r="N199" s="92">
        <f t="shared" si="71"/>
        <v>0</v>
      </c>
      <c r="P199" s="42">
        <v>40483</v>
      </c>
      <c r="Q199" s="29">
        <f t="shared" si="52"/>
        <v>30</v>
      </c>
    </row>
    <row r="200" spans="1:19" hidden="1" x14ac:dyDescent="0.2">
      <c r="A200" s="25">
        <v>1.0500000000000001E-2</v>
      </c>
      <c r="C200" s="32">
        <v>40513</v>
      </c>
      <c r="D200" s="33">
        <v>0</v>
      </c>
      <c r="E200" s="33">
        <v>0</v>
      </c>
      <c r="F200" s="53">
        <f t="shared" si="66"/>
        <v>0</v>
      </c>
      <c r="G200" s="61">
        <f t="shared" si="72"/>
        <v>8.0500000000000002E-2</v>
      </c>
      <c r="H200" s="34">
        <f t="shared" si="47"/>
        <v>31</v>
      </c>
      <c r="I200" s="25">
        <v>0</v>
      </c>
      <c r="J200" s="35">
        <f t="shared" si="49"/>
        <v>0</v>
      </c>
      <c r="K200" s="63">
        <f t="shared" si="56"/>
        <v>0</v>
      </c>
      <c r="L200" s="64">
        <f t="shared" si="69"/>
        <v>2.2054794520547945E-4</v>
      </c>
      <c r="M200" s="36">
        <f t="shared" si="70"/>
        <v>0</v>
      </c>
      <c r="N200" s="92">
        <f t="shared" si="71"/>
        <v>0</v>
      </c>
      <c r="P200" s="42">
        <v>40513</v>
      </c>
      <c r="Q200" s="29">
        <f t="shared" si="52"/>
        <v>31</v>
      </c>
    </row>
    <row r="201" spans="1:19" hidden="1" x14ac:dyDescent="0.2">
      <c r="A201" s="25">
        <v>1.0500000000000001E-2</v>
      </c>
      <c r="C201" s="32">
        <v>40544</v>
      </c>
      <c r="D201" s="33">
        <v>0</v>
      </c>
      <c r="E201" s="33">
        <v>0</v>
      </c>
      <c r="F201" s="53">
        <f t="shared" ref="F201:F206" si="73">F200+D201-E201</f>
        <v>0</v>
      </c>
      <c r="G201" s="61">
        <f t="shared" si="72"/>
        <v>8.0500000000000002E-2</v>
      </c>
      <c r="H201" s="34">
        <f t="shared" si="47"/>
        <v>31</v>
      </c>
      <c r="I201" s="25">
        <v>0</v>
      </c>
      <c r="J201" s="35">
        <f t="shared" si="49"/>
        <v>0</v>
      </c>
      <c r="K201" s="63">
        <f t="shared" si="56"/>
        <v>0</v>
      </c>
      <c r="L201" s="64">
        <f t="shared" ref="L201:L206" si="74">G201/$S$201</f>
        <v>2.2054794520547945E-4</v>
      </c>
      <c r="M201" s="36">
        <f t="shared" ref="M201:M206" si="75">I201/360</f>
        <v>0</v>
      </c>
      <c r="N201" s="92">
        <f t="shared" ref="N201:N206" si="76">F201+K201</f>
        <v>0</v>
      </c>
      <c r="P201" s="42">
        <v>40544</v>
      </c>
      <c r="Q201" s="29">
        <f t="shared" si="52"/>
        <v>31</v>
      </c>
      <c r="R201" s="42">
        <v>40909</v>
      </c>
      <c r="S201" s="29">
        <f>R201-P201</f>
        <v>365</v>
      </c>
    </row>
    <row r="202" spans="1:19" hidden="1" x14ac:dyDescent="0.2">
      <c r="A202" s="25">
        <v>1.0500000000000001E-2</v>
      </c>
      <c r="C202" s="32">
        <v>40575</v>
      </c>
      <c r="D202" s="33">
        <v>0</v>
      </c>
      <c r="E202" s="33">
        <v>0</v>
      </c>
      <c r="F202" s="53">
        <f t="shared" si="73"/>
        <v>0</v>
      </c>
      <c r="G202" s="61">
        <f t="shared" si="72"/>
        <v>8.0500000000000002E-2</v>
      </c>
      <c r="H202" s="34">
        <f t="shared" si="47"/>
        <v>28</v>
      </c>
      <c r="I202" s="25">
        <v>0</v>
      </c>
      <c r="J202" s="35">
        <f t="shared" si="49"/>
        <v>0</v>
      </c>
      <c r="K202" s="63">
        <f t="shared" si="56"/>
        <v>0</v>
      </c>
      <c r="L202" s="64">
        <f t="shared" si="74"/>
        <v>2.2054794520547945E-4</v>
      </c>
      <c r="M202" s="36">
        <f t="shared" si="75"/>
        <v>0</v>
      </c>
      <c r="N202" s="92">
        <f t="shared" si="76"/>
        <v>0</v>
      </c>
      <c r="P202" s="42">
        <v>40575</v>
      </c>
      <c r="Q202" s="29">
        <f t="shared" si="52"/>
        <v>28</v>
      </c>
    </row>
    <row r="203" spans="1:19" hidden="1" x14ac:dyDescent="0.2">
      <c r="A203" s="25">
        <v>1.0500000000000001E-2</v>
      </c>
      <c r="C203" s="32">
        <v>40603</v>
      </c>
      <c r="D203" s="33">
        <v>0</v>
      </c>
      <c r="E203" s="33">
        <v>0</v>
      </c>
      <c r="F203" s="53">
        <f t="shared" si="73"/>
        <v>0</v>
      </c>
      <c r="G203" s="61">
        <f t="shared" si="72"/>
        <v>8.0500000000000002E-2</v>
      </c>
      <c r="H203" s="34">
        <f t="shared" si="47"/>
        <v>31</v>
      </c>
      <c r="I203" s="25">
        <v>0</v>
      </c>
      <c r="J203" s="35">
        <f t="shared" si="49"/>
        <v>0</v>
      </c>
      <c r="K203" s="63">
        <f t="shared" si="56"/>
        <v>0</v>
      </c>
      <c r="L203" s="64">
        <f t="shared" si="74"/>
        <v>2.2054794520547945E-4</v>
      </c>
      <c r="M203" s="36">
        <f t="shared" si="75"/>
        <v>0</v>
      </c>
      <c r="N203" s="92">
        <f t="shared" si="76"/>
        <v>0</v>
      </c>
      <c r="P203" s="42">
        <v>40603</v>
      </c>
      <c r="Q203" s="29">
        <f t="shared" si="52"/>
        <v>31</v>
      </c>
    </row>
    <row r="204" spans="1:19" hidden="1" x14ac:dyDescent="0.2">
      <c r="A204" s="25">
        <v>1.0500000000000001E-2</v>
      </c>
      <c r="C204" s="32">
        <v>40634</v>
      </c>
      <c r="D204" s="33">
        <v>0</v>
      </c>
      <c r="E204" s="33">
        <v>0</v>
      </c>
      <c r="F204" s="53">
        <f t="shared" si="73"/>
        <v>0</v>
      </c>
      <c r="G204" s="61">
        <f t="shared" si="72"/>
        <v>8.0500000000000002E-2</v>
      </c>
      <c r="H204" s="34">
        <f t="shared" si="47"/>
        <v>30</v>
      </c>
      <c r="I204" s="25">
        <v>0</v>
      </c>
      <c r="J204" s="35">
        <f t="shared" si="49"/>
        <v>0</v>
      </c>
      <c r="K204" s="63">
        <f t="shared" si="56"/>
        <v>0</v>
      </c>
      <c r="L204" s="64">
        <f t="shared" si="74"/>
        <v>2.2054794520547945E-4</v>
      </c>
      <c r="M204" s="36">
        <f t="shared" si="75"/>
        <v>0</v>
      </c>
      <c r="N204" s="92">
        <f t="shared" si="76"/>
        <v>0</v>
      </c>
      <c r="P204" s="42">
        <v>40634</v>
      </c>
      <c r="Q204" s="29">
        <f t="shared" si="52"/>
        <v>30</v>
      </c>
    </row>
    <row r="205" spans="1:19" hidden="1" x14ac:dyDescent="0.2">
      <c r="A205" s="25">
        <v>1.0500000000000001E-2</v>
      </c>
      <c r="C205" s="32">
        <v>40664</v>
      </c>
      <c r="D205" s="33">
        <v>0</v>
      </c>
      <c r="E205" s="33">
        <v>0</v>
      </c>
      <c r="F205" s="53">
        <f t="shared" si="73"/>
        <v>0</v>
      </c>
      <c r="G205" s="61">
        <f t="shared" si="72"/>
        <v>8.0500000000000002E-2</v>
      </c>
      <c r="H205" s="34">
        <f t="shared" si="47"/>
        <v>31</v>
      </c>
      <c r="I205" s="25">
        <v>0</v>
      </c>
      <c r="J205" s="35">
        <f>Q205-H205</f>
        <v>0</v>
      </c>
      <c r="K205" s="63">
        <f t="shared" si="56"/>
        <v>0</v>
      </c>
      <c r="L205" s="64">
        <f t="shared" si="74"/>
        <v>2.2054794520547945E-4</v>
      </c>
      <c r="M205" s="36">
        <f t="shared" si="75"/>
        <v>0</v>
      </c>
      <c r="N205" s="92">
        <f t="shared" si="76"/>
        <v>0</v>
      </c>
      <c r="P205" s="42">
        <v>40664</v>
      </c>
      <c r="Q205" s="29">
        <f t="shared" si="52"/>
        <v>31</v>
      </c>
    </row>
    <row r="206" spans="1:19" hidden="1" x14ac:dyDescent="0.2">
      <c r="A206" s="25">
        <v>1.0500000000000001E-2</v>
      </c>
      <c r="C206" s="32">
        <v>40695</v>
      </c>
      <c r="D206" s="33">
        <v>0</v>
      </c>
      <c r="E206" s="33">
        <v>0</v>
      </c>
      <c r="F206" s="53">
        <f t="shared" si="73"/>
        <v>0</v>
      </c>
      <c r="G206" s="61">
        <f t="shared" si="72"/>
        <v>8.0500000000000002E-2</v>
      </c>
      <c r="H206" s="34">
        <f t="shared" si="47"/>
        <v>30</v>
      </c>
      <c r="I206" s="25">
        <v>0</v>
      </c>
      <c r="J206" s="35">
        <f t="shared" si="49"/>
        <v>0</v>
      </c>
      <c r="K206" s="63">
        <f t="shared" si="56"/>
        <v>0</v>
      </c>
      <c r="L206" s="64">
        <f t="shared" si="74"/>
        <v>2.2054794520547945E-4</v>
      </c>
      <c r="M206" s="36">
        <f t="shared" si="75"/>
        <v>0</v>
      </c>
      <c r="N206" s="92">
        <f t="shared" si="76"/>
        <v>0</v>
      </c>
      <c r="P206" s="42">
        <v>40695</v>
      </c>
      <c r="Q206" s="29">
        <f t="shared" si="52"/>
        <v>30</v>
      </c>
    </row>
    <row r="207" spans="1:19" hidden="1" x14ac:dyDescent="0.2">
      <c r="A207" s="25">
        <v>1.2999999999999999E-2</v>
      </c>
      <c r="C207" s="32">
        <v>40725</v>
      </c>
      <c r="D207" s="33">
        <v>0</v>
      </c>
      <c r="E207" s="33">
        <v>0</v>
      </c>
      <c r="F207" s="53">
        <f t="shared" ref="F207:F212" si="77">F206+D207-E207</f>
        <v>0</v>
      </c>
      <c r="G207" s="61">
        <f t="shared" si="72"/>
        <v>8.3000000000000004E-2</v>
      </c>
      <c r="H207" s="34">
        <f t="shared" si="47"/>
        <v>31</v>
      </c>
      <c r="I207" s="25">
        <v>0</v>
      </c>
      <c r="J207" s="35">
        <f t="shared" ref="J207:J211" si="78">Q207-H207</f>
        <v>0</v>
      </c>
      <c r="K207" s="63">
        <f t="shared" si="56"/>
        <v>0</v>
      </c>
      <c r="L207" s="64">
        <f t="shared" ref="L207:L212" si="79">G207/$S$201</f>
        <v>2.2739726027397263E-4</v>
      </c>
      <c r="M207" s="36">
        <f t="shared" ref="M207:M212" si="80">I207/360</f>
        <v>0</v>
      </c>
      <c r="N207" s="92">
        <f t="shared" ref="N207:N212" si="81">F207+K207</f>
        <v>0</v>
      </c>
      <c r="P207" s="42">
        <v>40725</v>
      </c>
      <c r="Q207" s="29">
        <f t="shared" si="52"/>
        <v>31</v>
      </c>
    </row>
    <row r="208" spans="1:19" hidden="1" x14ac:dyDescent="0.2">
      <c r="A208" s="25">
        <v>1.2999999999999999E-2</v>
      </c>
      <c r="C208" s="32">
        <v>40756</v>
      </c>
      <c r="D208" s="33">
        <v>0</v>
      </c>
      <c r="E208" s="33">
        <v>0</v>
      </c>
      <c r="F208" s="53">
        <f t="shared" si="77"/>
        <v>0</v>
      </c>
      <c r="G208" s="61">
        <f t="shared" si="72"/>
        <v>8.3000000000000004E-2</v>
      </c>
      <c r="H208" s="34">
        <f t="shared" si="47"/>
        <v>31</v>
      </c>
      <c r="I208" s="25">
        <v>0</v>
      </c>
      <c r="J208" s="35">
        <f t="shared" si="78"/>
        <v>0</v>
      </c>
      <c r="K208" s="63">
        <f t="shared" si="56"/>
        <v>0</v>
      </c>
      <c r="L208" s="64">
        <f t="shared" si="79"/>
        <v>2.2739726027397263E-4</v>
      </c>
      <c r="M208" s="36">
        <f t="shared" si="80"/>
        <v>0</v>
      </c>
      <c r="N208" s="92">
        <f t="shared" si="81"/>
        <v>0</v>
      </c>
      <c r="P208" s="42">
        <v>40756</v>
      </c>
      <c r="Q208" s="29">
        <f t="shared" si="52"/>
        <v>31</v>
      </c>
    </row>
    <row r="209" spans="1:19" hidden="1" x14ac:dyDescent="0.2">
      <c r="A209" s="25">
        <v>1.2999999999999999E-2</v>
      </c>
      <c r="C209" s="32">
        <v>40787</v>
      </c>
      <c r="D209" s="33">
        <v>0</v>
      </c>
      <c r="E209" s="33">
        <v>0</v>
      </c>
      <c r="F209" s="53">
        <f t="shared" si="77"/>
        <v>0</v>
      </c>
      <c r="G209" s="61">
        <f t="shared" si="72"/>
        <v>8.3000000000000004E-2</v>
      </c>
      <c r="H209" s="34">
        <f t="shared" si="47"/>
        <v>30</v>
      </c>
      <c r="I209" s="25">
        <v>0</v>
      </c>
      <c r="J209" s="35">
        <f t="shared" si="78"/>
        <v>0</v>
      </c>
      <c r="K209" s="63">
        <f t="shared" ref="K209:K272" si="82">(IF(F208&lt;=0,0,F208*(L209*H209)))+K208</f>
        <v>0</v>
      </c>
      <c r="L209" s="64">
        <f t="shared" si="79"/>
        <v>2.2739726027397263E-4</v>
      </c>
      <c r="M209" s="36">
        <f t="shared" si="80"/>
        <v>0</v>
      </c>
      <c r="N209" s="92">
        <f t="shared" si="81"/>
        <v>0</v>
      </c>
      <c r="P209" s="42">
        <v>40787</v>
      </c>
      <c r="Q209" s="29">
        <f t="shared" si="52"/>
        <v>30</v>
      </c>
    </row>
    <row r="210" spans="1:19" hidden="1" x14ac:dyDescent="0.2">
      <c r="A210" s="25">
        <v>1.2999999999999999E-2</v>
      </c>
      <c r="C210" s="32">
        <v>40817</v>
      </c>
      <c r="D210" s="33">
        <v>0</v>
      </c>
      <c r="E210" s="33">
        <v>0</v>
      </c>
      <c r="F210" s="53">
        <f t="shared" si="77"/>
        <v>0</v>
      </c>
      <c r="G210" s="61">
        <f t="shared" si="72"/>
        <v>8.3000000000000004E-2</v>
      </c>
      <c r="H210" s="34">
        <f t="shared" si="47"/>
        <v>31</v>
      </c>
      <c r="I210" s="25">
        <v>0</v>
      </c>
      <c r="J210" s="35">
        <f t="shared" si="78"/>
        <v>0</v>
      </c>
      <c r="K210" s="63">
        <f t="shared" si="82"/>
        <v>0</v>
      </c>
      <c r="L210" s="64">
        <f t="shared" si="79"/>
        <v>2.2739726027397263E-4</v>
      </c>
      <c r="M210" s="36">
        <f t="shared" si="80"/>
        <v>0</v>
      </c>
      <c r="N210" s="92">
        <f t="shared" si="81"/>
        <v>0</v>
      </c>
      <c r="P210" s="42">
        <v>40817</v>
      </c>
      <c r="Q210" s="29">
        <f t="shared" si="52"/>
        <v>31</v>
      </c>
    </row>
    <row r="211" spans="1:19" hidden="1" x14ac:dyDescent="0.2">
      <c r="A211" s="25">
        <v>1.2999999999999999E-2</v>
      </c>
      <c r="C211" s="32">
        <v>40848</v>
      </c>
      <c r="D211" s="33">
        <v>0</v>
      </c>
      <c r="E211" s="33">
        <v>0</v>
      </c>
      <c r="F211" s="53">
        <f t="shared" si="77"/>
        <v>0</v>
      </c>
      <c r="G211" s="61">
        <f t="shared" si="72"/>
        <v>8.3000000000000004E-2</v>
      </c>
      <c r="H211" s="34">
        <f t="shared" si="47"/>
        <v>30</v>
      </c>
      <c r="I211" s="25">
        <v>0</v>
      </c>
      <c r="J211" s="35">
        <f t="shared" si="78"/>
        <v>0</v>
      </c>
      <c r="K211" s="63">
        <f t="shared" si="82"/>
        <v>0</v>
      </c>
      <c r="L211" s="64">
        <f t="shared" si="79"/>
        <v>2.2739726027397263E-4</v>
      </c>
      <c r="M211" s="36">
        <f t="shared" si="80"/>
        <v>0</v>
      </c>
      <c r="N211" s="92">
        <f t="shared" si="81"/>
        <v>0</v>
      </c>
      <c r="P211" s="42">
        <v>40848</v>
      </c>
      <c r="Q211" s="29">
        <f t="shared" si="52"/>
        <v>30</v>
      </c>
    </row>
    <row r="212" spans="1:19" hidden="1" x14ac:dyDescent="0.2">
      <c r="A212" s="25">
        <v>1.2999999999999999E-2</v>
      </c>
      <c r="C212" s="32">
        <v>40878</v>
      </c>
      <c r="D212" s="33">
        <v>0</v>
      </c>
      <c r="E212" s="33">
        <v>0</v>
      </c>
      <c r="F212" s="53">
        <f t="shared" si="77"/>
        <v>0</v>
      </c>
      <c r="G212" s="61">
        <f t="shared" si="72"/>
        <v>8.3000000000000004E-2</v>
      </c>
      <c r="H212" s="34">
        <f t="shared" si="47"/>
        <v>31</v>
      </c>
      <c r="I212" s="25">
        <v>0</v>
      </c>
      <c r="J212" s="35">
        <f>Q212-H212</f>
        <v>0</v>
      </c>
      <c r="K212" s="63">
        <f t="shared" si="82"/>
        <v>0</v>
      </c>
      <c r="L212" s="64">
        <f t="shared" si="79"/>
        <v>2.2739726027397263E-4</v>
      </c>
      <c r="M212" s="36">
        <f t="shared" si="80"/>
        <v>0</v>
      </c>
      <c r="N212" s="92">
        <f t="shared" si="81"/>
        <v>0</v>
      </c>
      <c r="P212" s="42">
        <v>40878</v>
      </c>
      <c r="Q212" s="29">
        <f t="shared" si="52"/>
        <v>31</v>
      </c>
      <c r="R212" s="42"/>
    </row>
    <row r="213" spans="1:19" hidden="1" x14ac:dyDescent="0.2">
      <c r="A213" s="25">
        <v>7.0000000000000001E-3</v>
      </c>
      <c r="C213" s="32">
        <v>40909</v>
      </c>
      <c r="D213" s="33">
        <v>0</v>
      </c>
      <c r="E213" s="33">
        <v>0</v>
      </c>
      <c r="F213" s="53">
        <f t="shared" ref="F213:F218" si="83">F212+D213-E213</f>
        <v>0</v>
      </c>
      <c r="G213" s="61">
        <f t="shared" si="72"/>
        <v>7.7000000000000013E-2</v>
      </c>
      <c r="H213" s="34">
        <f t="shared" si="47"/>
        <v>31</v>
      </c>
      <c r="I213" s="25">
        <v>0</v>
      </c>
      <c r="J213" s="35">
        <f t="shared" ref="J213:J218" si="84">Q213-H213</f>
        <v>0</v>
      </c>
      <c r="K213" s="63">
        <f t="shared" si="82"/>
        <v>0</v>
      </c>
      <c r="L213" s="64">
        <f>G213/$S$213</f>
        <v>2.1038251366120223E-4</v>
      </c>
      <c r="M213" s="36">
        <f t="shared" ref="M213:M218" si="85">I213/360</f>
        <v>0</v>
      </c>
      <c r="N213" s="92">
        <f t="shared" ref="N213:N242" si="86">F213+K213</f>
        <v>0</v>
      </c>
      <c r="O213" s="48"/>
      <c r="P213" s="42">
        <v>40909</v>
      </c>
      <c r="Q213" s="29">
        <f t="shared" si="52"/>
        <v>31</v>
      </c>
      <c r="R213" s="42">
        <v>41275</v>
      </c>
      <c r="S213" s="29">
        <f>R213-P213</f>
        <v>366</v>
      </c>
    </row>
    <row r="214" spans="1:19" hidden="1" x14ac:dyDescent="0.2">
      <c r="A214" s="25">
        <v>7.0000000000000001E-3</v>
      </c>
      <c r="C214" s="32">
        <v>40940</v>
      </c>
      <c r="D214" s="33">
        <v>0</v>
      </c>
      <c r="E214" s="33">
        <v>0</v>
      </c>
      <c r="F214" s="53">
        <f t="shared" si="83"/>
        <v>0</v>
      </c>
      <c r="G214" s="61">
        <f t="shared" si="72"/>
        <v>7.7000000000000013E-2</v>
      </c>
      <c r="H214" s="34">
        <f t="shared" si="47"/>
        <v>29</v>
      </c>
      <c r="I214" s="25">
        <v>0</v>
      </c>
      <c r="J214" s="35">
        <f t="shared" si="84"/>
        <v>0</v>
      </c>
      <c r="K214" s="63">
        <f t="shared" si="82"/>
        <v>0</v>
      </c>
      <c r="L214" s="64">
        <f t="shared" ref="L214:L224" si="87">G214/$S$213</f>
        <v>2.1038251366120223E-4</v>
      </c>
      <c r="M214" s="36">
        <f t="shared" si="85"/>
        <v>0</v>
      </c>
      <c r="N214" s="92">
        <f t="shared" si="86"/>
        <v>0</v>
      </c>
      <c r="O214" s="48"/>
      <c r="P214" s="42">
        <v>40940</v>
      </c>
      <c r="Q214" s="29">
        <f t="shared" si="52"/>
        <v>29</v>
      </c>
    </row>
    <row r="215" spans="1:19" hidden="1" x14ac:dyDescent="0.2">
      <c r="A215" s="25">
        <v>7.0000000000000001E-3</v>
      </c>
      <c r="C215" s="32">
        <v>40969</v>
      </c>
      <c r="D215" s="33">
        <v>0</v>
      </c>
      <c r="E215" s="33">
        <v>0</v>
      </c>
      <c r="F215" s="53">
        <f t="shared" si="83"/>
        <v>0</v>
      </c>
      <c r="G215" s="61">
        <f t="shared" si="72"/>
        <v>7.7000000000000013E-2</v>
      </c>
      <c r="H215" s="34">
        <f t="shared" si="47"/>
        <v>31</v>
      </c>
      <c r="I215" s="25">
        <v>0</v>
      </c>
      <c r="J215" s="35">
        <f t="shared" si="84"/>
        <v>0</v>
      </c>
      <c r="K215" s="63">
        <f t="shared" si="82"/>
        <v>0</v>
      </c>
      <c r="L215" s="64">
        <f t="shared" si="87"/>
        <v>2.1038251366120223E-4</v>
      </c>
      <c r="M215" s="36">
        <f t="shared" si="85"/>
        <v>0</v>
      </c>
      <c r="N215" s="92">
        <f t="shared" si="86"/>
        <v>0</v>
      </c>
      <c r="O215" s="48"/>
      <c r="P215" s="42">
        <v>40969</v>
      </c>
      <c r="Q215" s="29">
        <f t="shared" si="52"/>
        <v>31</v>
      </c>
      <c r="R215" s="24">
        <f>VALUE(Q215)</f>
        <v>31</v>
      </c>
    </row>
    <row r="216" spans="1:19" hidden="1" x14ac:dyDescent="0.2">
      <c r="A216" s="25">
        <v>7.0000000000000001E-3</v>
      </c>
      <c r="C216" s="32">
        <v>41000</v>
      </c>
      <c r="D216" s="33">
        <v>0</v>
      </c>
      <c r="E216" s="33">
        <v>0</v>
      </c>
      <c r="F216" s="53">
        <f t="shared" si="83"/>
        <v>0</v>
      </c>
      <c r="G216" s="61">
        <f t="shared" si="72"/>
        <v>7.7000000000000013E-2</v>
      </c>
      <c r="H216" s="34">
        <f t="shared" si="47"/>
        <v>30</v>
      </c>
      <c r="I216" s="25">
        <v>0</v>
      </c>
      <c r="J216" s="35">
        <f t="shared" si="84"/>
        <v>0</v>
      </c>
      <c r="K216" s="63">
        <f t="shared" si="82"/>
        <v>0</v>
      </c>
      <c r="L216" s="64">
        <f t="shared" si="87"/>
        <v>2.1038251366120223E-4</v>
      </c>
      <c r="M216" s="36">
        <f t="shared" si="85"/>
        <v>0</v>
      </c>
      <c r="N216" s="92">
        <f t="shared" si="86"/>
        <v>0</v>
      </c>
      <c r="O216" s="48"/>
      <c r="P216" s="42">
        <v>41000</v>
      </c>
      <c r="Q216" s="29">
        <f t="shared" si="52"/>
        <v>30</v>
      </c>
    </row>
    <row r="217" spans="1:19" hidden="1" x14ac:dyDescent="0.2">
      <c r="A217" s="25">
        <v>7.0000000000000001E-3</v>
      </c>
      <c r="C217" s="32">
        <v>41030</v>
      </c>
      <c r="D217" s="33">
        <v>0</v>
      </c>
      <c r="E217" s="33">
        <v>0</v>
      </c>
      <c r="F217" s="53">
        <f t="shared" si="83"/>
        <v>0</v>
      </c>
      <c r="G217" s="61">
        <f t="shared" si="72"/>
        <v>7.7000000000000013E-2</v>
      </c>
      <c r="H217" s="34">
        <f t="shared" si="47"/>
        <v>31</v>
      </c>
      <c r="I217" s="25">
        <v>0</v>
      </c>
      <c r="J217" s="35">
        <f t="shared" si="84"/>
        <v>0</v>
      </c>
      <c r="K217" s="63">
        <f t="shared" si="82"/>
        <v>0</v>
      </c>
      <c r="L217" s="64">
        <f t="shared" si="87"/>
        <v>2.1038251366120223E-4</v>
      </c>
      <c r="M217" s="36">
        <f t="shared" si="85"/>
        <v>0</v>
      </c>
      <c r="N217" s="92">
        <f t="shared" si="86"/>
        <v>0</v>
      </c>
      <c r="O217" s="48"/>
      <c r="P217" s="42">
        <v>41030</v>
      </c>
      <c r="Q217" s="29">
        <f t="shared" si="52"/>
        <v>31</v>
      </c>
    </row>
    <row r="218" spans="1:19" hidden="1" x14ac:dyDescent="0.2">
      <c r="A218" s="25">
        <v>7.0000000000000001E-3</v>
      </c>
      <c r="C218" s="32">
        <v>41061</v>
      </c>
      <c r="D218" s="33">
        <v>0</v>
      </c>
      <c r="E218" s="33">
        <v>0</v>
      </c>
      <c r="F218" s="53">
        <f t="shared" si="83"/>
        <v>0</v>
      </c>
      <c r="G218" s="61">
        <f t="shared" si="72"/>
        <v>7.7000000000000013E-2</v>
      </c>
      <c r="H218" s="34">
        <f t="shared" si="47"/>
        <v>30</v>
      </c>
      <c r="I218" s="25">
        <v>0</v>
      </c>
      <c r="J218" s="35">
        <f t="shared" si="84"/>
        <v>0</v>
      </c>
      <c r="K218" s="63">
        <f t="shared" si="82"/>
        <v>0</v>
      </c>
      <c r="L218" s="64">
        <f t="shared" si="87"/>
        <v>2.1038251366120223E-4</v>
      </c>
      <c r="M218" s="36">
        <f t="shared" si="85"/>
        <v>0</v>
      </c>
      <c r="N218" s="92">
        <f t="shared" si="86"/>
        <v>0</v>
      </c>
      <c r="O218" s="48"/>
      <c r="P218" s="42">
        <v>41061</v>
      </c>
      <c r="Q218" s="29">
        <f>P219-P218</f>
        <v>30</v>
      </c>
    </row>
    <row r="219" spans="1:19" hidden="1" x14ac:dyDescent="0.2">
      <c r="A219" s="25">
        <v>4.4999999999999997E-3</v>
      </c>
      <c r="C219" s="32">
        <v>41091</v>
      </c>
      <c r="D219" s="33">
        <v>0</v>
      </c>
      <c r="E219" s="33">
        <v>0</v>
      </c>
      <c r="F219" s="53">
        <f t="shared" ref="F219:F235" si="88">F218+D219-E219</f>
        <v>0</v>
      </c>
      <c r="G219" s="61">
        <f t="shared" si="72"/>
        <v>7.4500000000000011E-2</v>
      </c>
      <c r="H219" s="34">
        <f t="shared" si="47"/>
        <v>31</v>
      </c>
      <c r="I219" s="25">
        <v>0</v>
      </c>
      <c r="K219" s="63">
        <f t="shared" si="82"/>
        <v>0</v>
      </c>
      <c r="L219" s="64">
        <f t="shared" si="87"/>
        <v>2.0355191256830603E-4</v>
      </c>
      <c r="N219" s="92">
        <f t="shared" si="86"/>
        <v>0</v>
      </c>
      <c r="O219" s="48"/>
      <c r="P219" s="42">
        <v>41091</v>
      </c>
      <c r="Q219" s="29">
        <f t="shared" si="52"/>
        <v>31</v>
      </c>
    </row>
    <row r="220" spans="1:19" hidden="1" x14ac:dyDescent="0.2">
      <c r="A220" s="25">
        <v>4.4999999999999997E-3</v>
      </c>
      <c r="C220" s="32">
        <v>41122</v>
      </c>
      <c r="D220" s="33">
        <v>0</v>
      </c>
      <c r="E220" s="33">
        <v>0</v>
      </c>
      <c r="F220" s="53">
        <f t="shared" si="88"/>
        <v>0</v>
      </c>
      <c r="G220" s="61">
        <f t="shared" si="72"/>
        <v>7.4500000000000011E-2</v>
      </c>
      <c r="H220" s="34">
        <f t="shared" si="47"/>
        <v>31</v>
      </c>
      <c r="I220" s="25">
        <v>0</v>
      </c>
      <c r="K220" s="63">
        <f t="shared" si="82"/>
        <v>0</v>
      </c>
      <c r="L220" s="64">
        <f t="shared" si="87"/>
        <v>2.0355191256830603E-4</v>
      </c>
      <c r="N220" s="92">
        <f t="shared" si="86"/>
        <v>0</v>
      </c>
      <c r="O220" s="48"/>
      <c r="P220" s="42">
        <v>41122</v>
      </c>
      <c r="Q220" s="29">
        <f t="shared" si="52"/>
        <v>31</v>
      </c>
    </row>
    <row r="221" spans="1:19" hidden="1" x14ac:dyDescent="0.2">
      <c r="A221" s="25">
        <v>4.4999999999999997E-3</v>
      </c>
      <c r="C221" s="32">
        <v>41153</v>
      </c>
      <c r="D221" s="33">
        <v>0</v>
      </c>
      <c r="E221" s="33">
        <v>0</v>
      </c>
      <c r="F221" s="53">
        <f t="shared" si="88"/>
        <v>0</v>
      </c>
      <c r="G221" s="61">
        <f t="shared" si="72"/>
        <v>7.4500000000000011E-2</v>
      </c>
      <c r="H221" s="34">
        <f t="shared" si="47"/>
        <v>30</v>
      </c>
      <c r="I221" s="25">
        <v>0</v>
      </c>
      <c r="K221" s="63">
        <f t="shared" si="82"/>
        <v>0</v>
      </c>
      <c r="L221" s="64">
        <f>G221/$S$213</f>
        <v>2.0355191256830603E-4</v>
      </c>
      <c r="N221" s="92">
        <f t="shared" si="86"/>
        <v>0</v>
      </c>
      <c r="O221" s="48"/>
      <c r="P221" s="42">
        <v>41153</v>
      </c>
      <c r="Q221" s="29">
        <f t="shared" si="52"/>
        <v>30</v>
      </c>
    </row>
    <row r="222" spans="1:19" hidden="1" x14ac:dyDescent="0.2">
      <c r="A222" s="25">
        <v>4.4999999999999997E-3</v>
      </c>
      <c r="C222" s="32">
        <v>41183</v>
      </c>
      <c r="D222" s="33">
        <v>0</v>
      </c>
      <c r="E222" s="33">
        <v>0</v>
      </c>
      <c r="F222" s="53">
        <f t="shared" si="88"/>
        <v>0</v>
      </c>
      <c r="G222" s="61">
        <f t="shared" si="72"/>
        <v>7.4500000000000011E-2</v>
      </c>
      <c r="H222" s="34">
        <f t="shared" ref="H222:H254" si="89">Q222</f>
        <v>31</v>
      </c>
      <c r="I222" s="25">
        <v>0</v>
      </c>
      <c r="K222" s="63">
        <f t="shared" si="82"/>
        <v>0</v>
      </c>
      <c r="L222" s="64">
        <f t="shared" si="87"/>
        <v>2.0355191256830603E-4</v>
      </c>
      <c r="N222" s="92">
        <f t="shared" si="86"/>
        <v>0</v>
      </c>
      <c r="O222" s="48"/>
      <c r="P222" s="42">
        <v>41183</v>
      </c>
      <c r="Q222" s="29">
        <f t="shared" si="52"/>
        <v>31</v>
      </c>
    </row>
    <row r="223" spans="1:19" hidden="1" x14ac:dyDescent="0.2">
      <c r="A223" s="25">
        <v>4.4999999999999997E-3</v>
      </c>
      <c r="C223" s="32">
        <v>41214</v>
      </c>
      <c r="D223" s="33">
        <v>0</v>
      </c>
      <c r="E223" s="33">
        <v>0</v>
      </c>
      <c r="F223" s="53">
        <f t="shared" si="88"/>
        <v>0</v>
      </c>
      <c r="G223" s="61">
        <f t="shared" si="72"/>
        <v>7.4500000000000011E-2</v>
      </c>
      <c r="H223" s="34">
        <f t="shared" si="89"/>
        <v>30</v>
      </c>
      <c r="I223" s="25">
        <v>0</v>
      </c>
      <c r="K223" s="63">
        <f t="shared" si="82"/>
        <v>0</v>
      </c>
      <c r="L223" s="64">
        <f t="shared" si="87"/>
        <v>2.0355191256830603E-4</v>
      </c>
      <c r="N223" s="92">
        <f t="shared" si="86"/>
        <v>0</v>
      </c>
      <c r="O223" s="48"/>
      <c r="P223" s="42">
        <v>41214</v>
      </c>
      <c r="Q223" s="29">
        <f t="shared" ref="Q223:Q254" si="90">P224-P223</f>
        <v>30</v>
      </c>
    </row>
    <row r="224" spans="1:19" hidden="1" x14ac:dyDescent="0.2">
      <c r="A224" s="25">
        <v>4.4999999999999997E-3</v>
      </c>
      <c r="C224" s="32">
        <v>41244</v>
      </c>
      <c r="D224" s="33">
        <v>0</v>
      </c>
      <c r="E224" s="33">
        <v>0</v>
      </c>
      <c r="F224" s="53">
        <f t="shared" si="88"/>
        <v>0</v>
      </c>
      <c r="G224" s="61">
        <f t="shared" si="72"/>
        <v>7.4500000000000011E-2</v>
      </c>
      <c r="H224" s="34">
        <f t="shared" si="89"/>
        <v>31</v>
      </c>
      <c r="I224" s="25">
        <v>0</v>
      </c>
      <c r="K224" s="63">
        <f t="shared" si="82"/>
        <v>0</v>
      </c>
      <c r="L224" s="64">
        <f t="shared" si="87"/>
        <v>2.0355191256830603E-4</v>
      </c>
      <c r="N224" s="92">
        <f t="shared" si="86"/>
        <v>0</v>
      </c>
      <c r="O224" s="48"/>
      <c r="P224" s="42">
        <v>41244</v>
      </c>
      <c r="Q224" s="29">
        <f t="shared" si="90"/>
        <v>31</v>
      </c>
    </row>
    <row r="225" spans="1:19" hidden="1" x14ac:dyDescent="0.2">
      <c r="A225" s="25">
        <v>2E-3</v>
      </c>
      <c r="C225" s="32">
        <v>41275</v>
      </c>
      <c r="D225" s="33">
        <v>0</v>
      </c>
      <c r="E225" s="33">
        <v>0</v>
      </c>
      <c r="F225" s="53">
        <f t="shared" si="88"/>
        <v>0</v>
      </c>
      <c r="G225" s="61">
        <f t="shared" si="72"/>
        <v>7.2000000000000008E-2</v>
      </c>
      <c r="H225" s="34">
        <f t="shared" si="89"/>
        <v>31</v>
      </c>
      <c r="I225" s="25">
        <v>0</v>
      </c>
      <c r="K225" s="63">
        <f t="shared" si="82"/>
        <v>0</v>
      </c>
      <c r="L225" s="64">
        <f>G225/$S$225</f>
        <v>1.9726027397260276E-4</v>
      </c>
      <c r="N225" s="92">
        <f t="shared" si="86"/>
        <v>0</v>
      </c>
      <c r="O225" s="48"/>
      <c r="P225" s="42">
        <v>41275</v>
      </c>
      <c r="Q225" s="29">
        <f t="shared" si="90"/>
        <v>31</v>
      </c>
      <c r="R225" s="42">
        <v>41640</v>
      </c>
      <c r="S225" s="29">
        <f>R225-P225</f>
        <v>365</v>
      </c>
    </row>
    <row r="226" spans="1:19" hidden="1" x14ac:dyDescent="0.2">
      <c r="A226" s="25">
        <v>2E-3</v>
      </c>
      <c r="C226" s="32">
        <v>41306</v>
      </c>
      <c r="D226" s="33">
        <v>0</v>
      </c>
      <c r="E226" s="33">
        <v>0</v>
      </c>
      <c r="F226" s="53">
        <f t="shared" si="88"/>
        <v>0</v>
      </c>
      <c r="G226" s="61">
        <f t="shared" si="72"/>
        <v>7.2000000000000008E-2</v>
      </c>
      <c r="H226" s="34">
        <f t="shared" si="89"/>
        <v>28</v>
      </c>
      <c r="I226" s="25">
        <v>0</v>
      </c>
      <c r="K226" s="63">
        <f t="shared" si="82"/>
        <v>0</v>
      </c>
      <c r="L226" s="64">
        <f t="shared" ref="L226:L236" si="91">G226/$S$225</f>
        <v>1.9726027397260276E-4</v>
      </c>
      <c r="N226" s="92">
        <f t="shared" si="86"/>
        <v>0</v>
      </c>
      <c r="O226" s="48"/>
      <c r="P226" s="42">
        <v>41306</v>
      </c>
      <c r="Q226" s="29">
        <f t="shared" si="90"/>
        <v>28</v>
      </c>
    </row>
    <row r="227" spans="1:19" hidden="1" x14ac:dyDescent="0.2">
      <c r="A227" s="25">
        <v>2E-3</v>
      </c>
      <c r="C227" s="32">
        <v>41334</v>
      </c>
      <c r="D227" s="33">
        <v>0</v>
      </c>
      <c r="E227" s="33">
        <v>0</v>
      </c>
      <c r="F227" s="53">
        <f t="shared" si="88"/>
        <v>0</v>
      </c>
      <c r="G227" s="61">
        <f t="shared" ref="G227:G242" si="92">A227+$P$3</f>
        <v>8.2000000000000003E-2</v>
      </c>
      <c r="H227" s="34">
        <f t="shared" si="89"/>
        <v>31</v>
      </c>
      <c r="I227" s="25">
        <v>0</v>
      </c>
      <c r="K227" s="63">
        <f t="shared" si="82"/>
        <v>0</v>
      </c>
      <c r="L227" s="64">
        <f t="shared" si="91"/>
        <v>2.2465753424657535E-4</v>
      </c>
      <c r="N227" s="92">
        <f t="shared" si="86"/>
        <v>0</v>
      </c>
      <c r="O227" s="48"/>
      <c r="P227" s="42">
        <v>41334</v>
      </c>
      <c r="Q227" s="29">
        <f t="shared" si="90"/>
        <v>31</v>
      </c>
    </row>
    <row r="228" spans="1:19" hidden="1" x14ac:dyDescent="0.2">
      <c r="A228" s="25">
        <v>2E-3</v>
      </c>
      <c r="C228" s="32">
        <v>41365</v>
      </c>
      <c r="D228" s="33">
        <v>0</v>
      </c>
      <c r="E228" s="33">
        <v>0</v>
      </c>
      <c r="F228" s="53">
        <f t="shared" si="88"/>
        <v>0</v>
      </c>
      <c r="G228" s="61">
        <f t="shared" si="92"/>
        <v>8.2000000000000003E-2</v>
      </c>
      <c r="H228" s="34">
        <f t="shared" si="89"/>
        <v>30</v>
      </c>
      <c r="I228" s="25">
        <v>0</v>
      </c>
      <c r="K228" s="63">
        <f t="shared" si="82"/>
        <v>0</v>
      </c>
      <c r="L228" s="64">
        <f t="shared" si="91"/>
        <v>2.2465753424657535E-4</v>
      </c>
      <c r="N228" s="92">
        <f t="shared" si="86"/>
        <v>0</v>
      </c>
      <c r="O228" s="48"/>
      <c r="P228" s="42">
        <v>41365</v>
      </c>
      <c r="Q228" s="29">
        <f t="shared" si="90"/>
        <v>30</v>
      </c>
    </row>
    <row r="229" spans="1:19" hidden="1" x14ac:dyDescent="0.2">
      <c r="A229" s="25">
        <v>2E-3</v>
      </c>
      <c r="C229" s="32">
        <v>41395</v>
      </c>
      <c r="D229" s="33">
        <v>0</v>
      </c>
      <c r="E229" s="33">
        <v>0</v>
      </c>
      <c r="F229" s="53">
        <f t="shared" si="88"/>
        <v>0</v>
      </c>
      <c r="G229" s="61">
        <f t="shared" si="92"/>
        <v>8.2000000000000003E-2</v>
      </c>
      <c r="H229" s="34">
        <f t="shared" si="89"/>
        <v>31</v>
      </c>
      <c r="I229" s="25">
        <v>0</v>
      </c>
      <c r="K229" s="63">
        <f t="shared" si="82"/>
        <v>0</v>
      </c>
      <c r="L229" s="64">
        <f t="shared" si="91"/>
        <v>2.2465753424657535E-4</v>
      </c>
      <c r="N229" s="92">
        <f t="shared" si="86"/>
        <v>0</v>
      </c>
      <c r="O229" s="48"/>
      <c r="P229" s="42">
        <v>41395</v>
      </c>
      <c r="Q229" s="29">
        <f t="shared" si="90"/>
        <v>31</v>
      </c>
    </row>
    <row r="230" spans="1:19" hidden="1" x14ac:dyDescent="0.2">
      <c r="A230" s="25">
        <v>2E-3</v>
      </c>
      <c r="C230" s="32">
        <v>41426</v>
      </c>
      <c r="D230" s="33">
        <v>0</v>
      </c>
      <c r="E230" s="33">
        <v>0</v>
      </c>
      <c r="F230" s="53">
        <f t="shared" si="88"/>
        <v>0</v>
      </c>
      <c r="G230" s="61">
        <f t="shared" si="92"/>
        <v>8.2000000000000003E-2</v>
      </c>
      <c r="H230" s="34">
        <f t="shared" si="89"/>
        <v>30</v>
      </c>
      <c r="I230" s="25">
        <v>0</v>
      </c>
      <c r="K230" s="63">
        <f t="shared" si="82"/>
        <v>0</v>
      </c>
      <c r="L230" s="64">
        <f t="shared" si="91"/>
        <v>2.2465753424657535E-4</v>
      </c>
      <c r="N230" s="92">
        <f t="shared" si="86"/>
        <v>0</v>
      </c>
      <c r="O230" s="48"/>
      <c r="P230" s="42">
        <v>41426</v>
      </c>
      <c r="Q230" s="29">
        <f t="shared" si="90"/>
        <v>30</v>
      </c>
    </row>
    <row r="231" spans="1:19" hidden="1" x14ac:dyDescent="0.2">
      <c r="A231" s="25">
        <v>2E-3</v>
      </c>
      <c r="C231" s="32">
        <v>41456</v>
      </c>
      <c r="D231" s="33">
        <v>0</v>
      </c>
      <c r="E231" s="33">
        <v>0</v>
      </c>
      <c r="F231" s="53">
        <f t="shared" si="88"/>
        <v>0</v>
      </c>
      <c r="G231" s="61">
        <f t="shared" si="92"/>
        <v>8.2000000000000003E-2</v>
      </c>
      <c r="H231" s="34">
        <f t="shared" si="89"/>
        <v>31</v>
      </c>
      <c r="I231" s="25">
        <v>0</v>
      </c>
      <c r="K231" s="63">
        <f t="shared" si="82"/>
        <v>0</v>
      </c>
      <c r="L231" s="64">
        <f t="shared" si="91"/>
        <v>2.2465753424657535E-4</v>
      </c>
      <c r="N231" s="92">
        <f t="shared" si="86"/>
        <v>0</v>
      </c>
      <c r="O231" s="48"/>
      <c r="P231" s="42">
        <v>41456</v>
      </c>
      <c r="Q231" s="29">
        <f t="shared" si="90"/>
        <v>31</v>
      </c>
    </row>
    <row r="232" spans="1:19" hidden="1" x14ac:dyDescent="0.2">
      <c r="A232" s="25">
        <v>2E-3</v>
      </c>
      <c r="C232" s="32">
        <v>41487</v>
      </c>
      <c r="D232" s="33">
        <v>0</v>
      </c>
      <c r="E232" s="33">
        <v>0</v>
      </c>
      <c r="F232" s="53">
        <f t="shared" si="88"/>
        <v>0</v>
      </c>
      <c r="G232" s="61">
        <f t="shared" si="92"/>
        <v>8.2000000000000003E-2</v>
      </c>
      <c r="H232" s="34">
        <f t="shared" si="89"/>
        <v>31</v>
      </c>
      <c r="I232" s="25">
        <v>0</v>
      </c>
      <c r="K232" s="63">
        <f t="shared" si="82"/>
        <v>0</v>
      </c>
      <c r="L232" s="64">
        <f t="shared" si="91"/>
        <v>2.2465753424657535E-4</v>
      </c>
      <c r="N232" s="92">
        <f t="shared" si="86"/>
        <v>0</v>
      </c>
      <c r="O232" s="48"/>
      <c r="P232" s="42">
        <v>41487</v>
      </c>
      <c r="Q232" s="29">
        <f t="shared" si="90"/>
        <v>31</v>
      </c>
    </row>
    <row r="233" spans="1:19" hidden="1" x14ac:dyDescent="0.2">
      <c r="A233" s="25">
        <v>2E-3</v>
      </c>
      <c r="C233" s="32">
        <v>41518</v>
      </c>
      <c r="D233" s="33">
        <v>0</v>
      </c>
      <c r="E233" s="33">
        <v>0</v>
      </c>
      <c r="F233" s="53">
        <f t="shared" si="88"/>
        <v>0</v>
      </c>
      <c r="G233" s="61">
        <f t="shared" si="92"/>
        <v>8.2000000000000003E-2</v>
      </c>
      <c r="H233" s="34">
        <f t="shared" si="89"/>
        <v>30</v>
      </c>
      <c r="I233" s="25">
        <v>0</v>
      </c>
      <c r="K233" s="63">
        <f t="shared" si="82"/>
        <v>0</v>
      </c>
      <c r="L233" s="64">
        <f t="shared" si="91"/>
        <v>2.2465753424657535E-4</v>
      </c>
      <c r="N233" s="92">
        <f t="shared" si="86"/>
        <v>0</v>
      </c>
      <c r="O233" s="48"/>
      <c r="P233" s="42">
        <v>41518</v>
      </c>
      <c r="Q233" s="29">
        <f t="shared" si="90"/>
        <v>30</v>
      </c>
    </row>
    <row r="234" spans="1:19" hidden="1" x14ac:dyDescent="0.2">
      <c r="A234" s="25">
        <v>2E-3</v>
      </c>
      <c r="C234" s="32">
        <v>41548</v>
      </c>
      <c r="D234" s="33">
        <v>0</v>
      </c>
      <c r="E234" s="33">
        <v>0</v>
      </c>
      <c r="F234" s="53">
        <f t="shared" si="88"/>
        <v>0</v>
      </c>
      <c r="G234" s="61">
        <f t="shared" si="92"/>
        <v>8.2000000000000003E-2</v>
      </c>
      <c r="H234" s="34">
        <f t="shared" si="89"/>
        <v>31</v>
      </c>
      <c r="I234" s="25">
        <v>0</v>
      </c>
      <c r="K234" s="63">
        <f t="shared" si="82"/>
        <v>0</v>
      </c>
      <c r="L234" s="64">
        <f t="shared" si="91"/>
        <v>2.2465753424657535E-4</v>
      </c>
      <c r="N234" s="92">
        <f t="shared" si="86"/>
        <v>0</v>
      </c>
      <c r="O234" s="48"/>
      <c r="P234" s="42">
        <v>41548</v>
      </c>
      <c r="Q234" s="29">
        <f t="shared" si="90"/>
        <v>31</v>
      </c>
    </row>
    <row r="235" spans="1:19" hidden="1" x14ac:dyDescent="0.2">
      <c r="A235" s="25">
        <v>2E-3</v>
      </c>
      <c r="C235" s="32">
        <v>41579</v>
      </c>
      <c r="D235" s="33">
        <v>0</v>
      </c>
      <c r="E235" s="33">
        <v>0</v>
      </c>
      <c r="F235" s="53">
        <f t="shared" si="88"/>
        <v>0</v>
      </c>
      <c r="G235" s="61">
        <f t="shared" si="92"/>
        <v>8.2000000000000003E-2</v>
      </c>
      <c r="H235" s="34">
        <f t="shared" si="89"/>
        <v>30</v>
      </c>
      <c r="I235" s="25">
        <v>0</v>
      </c>
      <c r="K235" s="63">
        <f t="shared" si="82"/>
        <v>0</v>
      </c>
      <c r="L235" s="64">
        <f t="shared" si="91"/>
        <v>2.2465753424657535E-4</v>
      </c>
      <c r="N235" s="92">
        <f t="shared" si="86"/>
        <v>0</v>
      </c>
      <c r="O235" s="48"/>
      <c r="P235" s="42">
        <v>41579</v>
      </c>
      <c r="Q235" s="29">
        <f t="shared" si="90"/>
        <v>30</v>
      </c>
    </row>
    <row r="236" spans="1:19" hidden="1" x14ac:dyDescent="0.2">
      <c r="A236" s="25">
        <v>2E-3</v>
      </c>
      <c r="C236" s="32">
        <v>41609</v>
      </c>
      <c r="D236" s="33">
        <v>0</v>
      </c>
      <c r="E236" s="33">
        <v>0</v>
      </c>
      <c r="F236" s="53">
        <f>F235+D236-E236</f>
        <v>0</v>
      </c>
      <c r="G236" s="61">
        <f t="shared" si="92"/>
        <v>8.2000000000000003E-2</v>
      </c>
      <c r="H236" s="34">
        <f t="shared" si="89"/>
        <v>31</v>
      </c>
      <c r="I236" s="25">
        <v>0</v>
      </c>
      <c r="K236" s="63">
        <f t="shared" si="82"/>
        <v>0</v>
      </c>
      <c r="L236" s="64">
        <f t="shared" si="91"/>
        <v>2.2465753424657535E-4</v>
      </c>
      <c r="N236" s="92">
        <f t="shared" si="86"/>
        <v>0</v>
      </c>
      <c r="O236" s="48"/>
      <c r="P236" s="42">
        <v>41609</v>
      </c>
      <c r="Q236" s="29">
        <f t="shared" si="90"/>
        <v>31</v>
      </c>
    </row>
    <row r="237" spans="1:19" hidden="1" x14ac:dyDescent="0.2">
      <c r="A237" s="25">
        <v>2E-3</v>
      </c>
      <c r="C237" s="32">
        <v>41640</v>
      </c>
      <c r="D237" s="33">
        <v>0</v>
      </c>
      <c r="E237" s="33">
        <v>0</v>
      </c>
      <c r="F237" s="53">
        <f t="shared" ref="F237:F242" si="93">F236+D237-E237</f>
        <v>0</v>
      </c>
      <c r="G237" s="61">
        <f t="shared" si="92"/>
        <v>8.2000000000000003E-2</v>
      </c>
      <c r="H237" s="34">
        <f t="shared" si="89"/>
        <v>31</v>
      </c>
      <c r="K237" s="63">
        <f t="shared" si="82"/>
        <v>0</v>
      </c>
      <c r="L237" s="64">
        <f>G237/$S$237</f>
        <v>2.2465753424657535E-4</v>
      </c>
      <c r="N237" s="92">
        <f t="shared" si="86"/>
        <v>0</v>
      </c>
      <c r="O237" s="48"/>
      <c r="P237" s="42">
        <v>41640</v>
      </c>
      <c r="Q237" s="29">
        <f t="shared" si="90"/>
        <v>31</v>
      </c>
      <c r="R237" s="42">
        <v>42005</v>
      </c>
      <c r="S237" s="29">
        <f>R237-P237</f>
        <v>365</v>
      </c>
    </row>
    <row r="238" spans="1:19" hidden="1" x14ac:dyDescent="0.2">
      <c r="A238" s="25">
        <v>2E-3</v>
      </c>
      <c r="C238" s="32">
        <v>41671</v>
      </c>
      <c r="D238" s="33">
        <v>0</v>
      </c>
      <c r="E238" s="33">
        <v>0</v>
      </c>
      <c r="F238" s="53">
        <f t="shared" si="93"/>
        <v>0</v>
      </c>
      <c r="G238" s="61">
        <f t="shared" si="92"/>
        <v>8.2000000000000003E-2</v>
      </c>
      <c r="H238" s="34">
        <f t="shared" si="89"/>
        <v>28</v>
      </c>
      <c r="K238" s="63">
        <f t="shared" si="82"/>
        <v>0</v>
      </c>
      <c r="L238" s="64">
        <f t="shared" ref="L238:L242" si="94">G238/$S$237</f>
        <v>2.2465753424657535E-4</v>
      </c>
      <c r="N238" s="92">
        <f t="shared" si="86"/>
        <v>0</v>
      </c>
      <c r="O238" s="48"/>
      <c r="P238" s="42">
        <v>41671</v>
      </c>
      <c r="Q238" s="29">
        <f t="shared" si="90"/>
        <v>28</v>
      </c>
    </row>
    <row r="239" spans="1:19" hidden="1" x14ac:dyDescent="0.2">
      <c r="A239" s="25">
        <v>2E-3</v>
      </c>
      <c r="C239" s="32">
        <v>41699</v>
      </c>
      <c r="D239" s="33">
        <v>0</v>
      </c>
      <c r="E239" s="33">
        <v>0</v>
      </c>
      <c r="F239" s="53">
        <f t="shared" si="93"/>
        <v>0</v>
      </c>
      <c r="G239" s="61">
        <f t="shared" si="92"/>
        <v>8.2000000000000003E-2</v>
      </c>
      <c r="H239" s="34">
        <f t="shared" si="89"/>
        <v>31</v>
      </c>
      <c r="K239" s="63">
        <f t="shared" si="82"/>
        <v>0</v>
      </c>
      <c r="L239" s="64">
        <f t="shared" si="94"/>
        <v>2.2465753424657535E-4</v>
      </c>
      <c r="N239" s="92">
        <f t="shared" si="86"/>
        <v>0</v>
      </c>
      <c r="O239" s="48"/>
      <c r="P239" s="42">
        <v>41699</v>
      </c>
      <c r="Q239" s="29">
        <f t="shared" si="90"/>
        <v>31</v>
      </c>
    </row>
    <row r="240" spans="1:19" hidden="1" x14ac:dyDescent="0.2">
      <c r="A240" s="25">
        <v>2E-3</v>
      </c>
      <c r="C240" s="32">
        <v>41730</v>
      </c>
      <c r="D240" s="33">
        <v>0</v>
      </c>
      <c r="E240" s="33">
        <v>0</v>
      </c>
      <c r="F240" s="53">
        <f t="shared" si="93"/>
        <v>0</v>
      </c>
      <c r="G240" s="61">
        <f t="shared" si="92"/>
        <v>8.2000000000000003E-2</v>
      </c>
      <c r="H240" s="34">
        <f t="shared" si="89"/>
        <v>30</v>
      </c>
      <c r="K240" s="63">
        <f t="shared" si="82"/>
        <v>0</v>
      </c>
      <c r="L240" s="64">
        <f t="shared" si="94"/>
        <v>2.2465753424657535E-4</v>
      </c>
      <c r="N240" s="92">
        <f t="shared" si="86"/>
        <v>0</v>
      </c>
      <c r="O240" s="48"/>
      <c r="P240" s="42">
        <v>41730</v>
      </c>
      <c r="Q240" s="29">
        <f t="shared" si="90"/>
        <v>30</v>
      </c>
    </row>
    <row r="241" spans="1:19" hidden="1" x14ac:dyDescent="0.2">
      <c r="A241" s="25">
        <v>2E-3</v>
      </c>
      <c r="C241" s="32">
        <v>41760</v>
      </c>
      <c r="D241" s="33">
        <v>0</v>
      </c>
      <c r="E241" s="33">
        <v>0</v>
      </c>
      <c r="F241" s="53">
        <f t="shared" si="93"/>
        <v>0</v>
      </c>
      <c r="G241" s="61">
        <f t="shared" si="92"/>
        <v>8.2000000000000003E-2</v>
      </c>
      <c r="H241" s="34">
        <f t="shared" si="89"/>
        <v>31</v>
      </c>
      <c r="K241" s="63">
        <f t="shared" si="82"/>
        <v>0</v>
      </c>
      <c r="L241" s="64">
        <f t="shared" si="94"/>
        <v>2.2465753424657535E-4</v>
      </c>
      <c r="N241" s="92">
        <f t="shared" si="86"/>
        <v>0</v>
      </c>
      <c r="O241" s="48"/>
      <c r="P241" s="42">
        <v>41760</v>
      </c>
      <c r="Q241" s="29">
        <f t="shared" si="90"/>
        <v>31</v>
      </c>
    </row>
    <row r="242" spans="1:19" hidden="1" x14ac:dyDescent="0.2">
      <c r="A242" s="25">
        <v>2E-3</v>
      </c>
      <c r="C242" s="32">
        <v>41791</v>
      </c>
      <c r="D242" s="33">
        <v>0</v>
      </c>
      <c r="E242" s="33">
        <v>0</v>
      </c>
      <c r="F242" s="53">
        <f t="shared" si="93"/>
        <v>0</v>
      </c>
      <c r="G242" s="61">
        <f t="shared" si="92"/>
        <v>8.2000000000000003E-2</v>
      </c>
      <c r="H242" s="34">
        <f t="shared" si="89"/>
        <v>30</v>
      </c>
      <c r="K242" s="63">
        <f t="shared" si="82"/>
        <v>0</v>
      </c>
      <c r="L242" s="64">
        <f t="shared" si="94"/>
        <v>2.2465753424657535E-4</v>
      </c>
      <c r="N242" s="92">
        <f t="shared" si="86"/>
        <v>0</v>
      </c>
      <c r="O242" s="48"/>
      <c r="P242" s="42">
        <v>41791</v>
      </c>
      <c r="Q242" s="29">
        <f t="shared" si="90"/>
        <v>30</v>
      </c>
    </row>
    <row r="243" spans="1:19" hidden="1" x14ac:dyDescent="0.2">
      <c r="A243" s="25">
        <v>2E-3</v>
      </c>
      <c r="C243" s="32">
        <v>41821</v>
      </c>
      <c r="D243" s="33">
        <v>0</v>
      </c>
      <c r="E243" s="33">
        <v>0</v>
      </c>
      <c r="F243" s="53">
        <f t="shared" ref="F243:F248" si="95">F242+D243-E243</f>
        <v>0</v>
      </c>
      <c r="G243" s="61">
        <f t="shared" ref="G243:G248" si="96">A243+$P$3</f>
        <v>8.2000000000000003E-2</v>
      </c>
      <c r="H243" s="34">
        <f t="shared" si="89"/>
        <v>31</v>
      </c>
      <c r="K243" s="63">
        <f t="shared" si="82"/>
        <v>0</v>
      </c>
      <c r="L243" s="64">
        <f t="shared" ref="L243:L248" si="97">G243/$S$237</f>
        <v>2.2465753424657535E-4</v>
      </c>
      <c r="N243" s="92">
        <f t="shared" ref="N243:N248" si="98">F243+K243</f>
        <v>0</v>
      </c>
      <c r="P243" s="42">
        <v>41821</v>
      </c>
      <c r="Q243" s="29">
        <f t="shared" si="90"/>
        <v>31</v>
      </c>
    </row>
    <row r="244" spans="1:19" hidden="1" x14ac:dyDescent="0.2">
      <c r="A244" s="25">
        <v>2E-3</v>
      </c>
      <c r="C244" s="32">
        <v>41852</v>
      </c>
      <c r="D244" s="33">
        <v>0</v>
      </c>
      <c r="E244" s="33">
        <v>0</v>
      </c>
      <c r="F244" s="53">
        <f t="shared" si="95"/>
        <v>0</v>
      </c>
      <c r="G244" s="61">
        <f t="shared" si="96"/>
        <v>8.2000000000000003E-2</v>
      </c>
      <c r="H244" s="34">
        <f t="shared" si="89"/>
        <v>31</v>
      </c>
      <c r="K244" s="63">
        <f t="shared" si="82"/>
        <v>0</v>
      </c>
      <c r="L244" s="64">
        <f t="shared" si="97"/>
        <v>2.2465753424657535E-4</v>
      </c>
      <c r="N244" s="92">
        <f t="shared" si="98"/>
        <v>0</v>
      </c>
      <c r="P244" s="42">
        <v>41852</v>
      </c>
      <c r="Q244" s="29">
        <f t="shared" si="90"/>
        <v>31</v>
      </c>
    </row>
    <row r="245" spans="1:19" hidden="1" x14ac:dyDescent="0.2">
      <c r="A245" s="25">
        <v>2E-3</v>
      </c>
      <c r="C245" s="32">
        <v>41883</v>
      </c>
      <c r="D245" s="33">
        <v>0</v>
      </c>
      <c r="E245" s="33">
        <v>0</v>
      </c>
      <c r="F245" s="53">
        <f t="shared" si="95"/>
        <v>0</v>
      </c>
      <c r="G245" s="61">
        <f t="shared" si="96"/>
        <v>8.2000000000000003E-2</v>
      </c>
      <c r="H245" s="34">
        <f t="shared" si="89"/>
        <v>30</v>
      </c>
      <c r="K245" s="63">
        <f t="shared" si="82"/>
        <v>0</v>
      </c>
      <c r="L245" s="64">
        <f t="shared" si="97"/>
        <v>2.2465753424657535E-4</v>
      </c>
      <c r="N245" s="92">
        <f t="shared" si="98"/>
        <v>0</v>
      </c>
      <c r="P245" s="42">
        <v>41883</v>
      </c>
      <c r="Q245" s="29">
        <f t="shared" si="90"/>
        <v>30</v>
      </c>
    </row>
    <row r="246" spans="1:19" hidden="1" x14ac:dyDescent="0.2">
      <c r="A246" s="25">
        <v>2E-3</v>
      </c>
      <c r="C246" s="32">
        <v>41913</v>
      </c>
      <c r="D246" s="33">
        <v>0</v>
      </c>
      <c r="E246" s="33">
        <v>0</v>
      </c>
      <c r="F246" s="53">
        <f t="shared" si="95"/>
        <v>0</v>
      </c>
      <c r="G246" s="61">
        <f t="shared" si="96"/>
        <v>8.2000000000000003E-2</v>
      </c>
      <c r="H246" s="34">
        <f t="shared" si="89"/>
        <v>31</v>
      </c>
      <c r="K246" s="63">
        <f t="shared" si="82"/>
        <v>0</v>
      </c>
      <c r="L246" s="64">
        <f t="shared" si="97"/>
        <v>2.2465753424657535E-4</v>
      </c>
      <c r="N246" s="92">
        <f t="shared" si="98"/>
        <v>0</v>
      </c>
      <c r="P246" s="42">
        <v>41913</v>
      </c>
      <c r="Q246" s="29">
        <f t="shared" si="90"/>
        <v>31</v>
      </c>
    </row>
    <row r="247" spans="1:19" hidden="1" x14ac:dyDescent="0.2">
      <c r="A247" s="25">
        <v>2E-3</v>
      </c>
      <c r="C247" s="32">
        <v>41944</v>
      </c>
      <c r="D247" s="33">
        <v>0</v>
      </c>
      <c r="E247" s="33">
        <v>0</v>
      </c>
      <c r="F247" s="53">
        <f t="shared" si="95"/>
        <v>0</v>
      </c>
      <c r="G247" s="61">
        <f t="shared" si="96"/>
        <v>8.2000000000000003E-2</v>
      </c>
      <c r="H247" s="34">
        <f t="shared" si="89"/>
        <v>30</v>
      </c>
      <c r="K247" s="63">
        <f t="shared" si="82"/>
        <v>0</v>
      </c>
      <c r="L247" s="64">
        <f t="shared" si="97"/>
        <v>2.2465753424657535E-4</v>
      </c>
      <c r="N247" s="92">
        <f t="shared" si="98"/>
        <v>0</v>
      </c>
      <c r="P247" s="42">
        <v>41944</v>
      </c>
      <c r="Q247" s="29">
        <f t="shared" si="90"/>
        <v>30</v>
      </c>
    </row>
    <row r="248" spans="1:19" hidden="1" x14ac:dyDescent="0.2">
      <c r="A248" s="25">
        <v>2E-3</v>
      </c>
      <c r="C248" s="32">
        <v>41974</v>
      </c>
      <c r="D248" s="33">
        <v>0</v>
      </c>
      <c r="E248" s="33">
        <v>0</v>
      </c>
      <c r="F248" s="53">
        <f t="shared" si="95"/>
        <v>0</v>
      </c>
      <c r="G248" s="61">
        <f t="shared" si="96"/>
        <v>8.2000000000000003E-2</v>
      </c>
      <c r="H248" s="34">
        <f t="shared" si="89"/>
        <v>31</v>
      </c>
      <c r="K248" s="63">
        <f t="shared" si="82"/>
        <v>0</v>
      </c>
      <c r="L248" s="64">
        <f t="shared" si="97"/>
        <v>2.2465753424657535E-4</v>
      </c>
      <c r="N248" s="92">
        <f t="shared" si="98"/>
        <v>0</v>
      </c>
      <c r="P248" s="42">
        <v>41974</v>
      </c>
      <c r="Q248" s="29">
        <f t="shared" si="90"/>
        <v>31</v>
      </c>
    </row>
    <row r="249" spans="1:19" hidden="1" x14ac:dyDescent="0.2">
      <c r="A249" s="25">
        <v>2E-3</v>
      </c>
      <c r="C249" s="32">
        <v>42005</v>
      </c>
      <c r="D249" s="33">
        <v>0</v>
      </c>
      <c r="E249" s="33">
        <v>0</v>
      </c>
      <c r="F249" s="53">
        <f t="shared" ref="F249:F254" si="99">F248+D249-E249</f>
        <v>0</v>
      </c>
      <c r="G249" s="61">
        <f t="shared" ref="G249:G254" si="100">A249+$P$3</f>
        <v>8.2000000000000003E-2</v>
      </c>
      <c r="H249" s="34">
        <f t="shared" si="89"/>
        <v>31</v>
      </c>
      <c r="K249" s="63">
        <f t="shared" si="82"/>
        <v>0</v>
      </c>
      <c r="L249" s="64">
        <f>G249/$S$249</f>
        <v>2.2465753424657535E-4</v>
      </c>
      <c r="N249" s="92">
        <f t="shared" ref="N249:N254" si="101">F249+K249</f>
        <v>0</v>
      </c>
      <c r="P249" s="42">
        <v>42005</v>
      </c>
      <c r="Q249" s="29">
        <f t="shared" si="90"/>
        <v>31</v>
      </c>
      <c r="R249" s="42">
        <v>42370</v>
      </c>
      <c r="S249" s="29">
        <f>R249-P249</f>
        <v>365</v>
      </c>
    </row>
    <row r="250" spans="1:19" hidden="1" x14ac:dyDescent="0.2">
      <c r="A250" s="25">
        <v>2E-3</v>
      </c>
      <c r="C250" s="32">
        <v>42036</v>
      </c>
      <c r="D250" s="33">
        <v>0</v>
      </c>
      <c r="E250" s="33">
        <v>0</v>
      </c>
      <c r="F250" s="53">
        <f t="shared" si="99"/>
        <v>0</v>
      </c>
      <c r="G250" s="61">
        <f t="shared" si="100"/>
        <v>8.2000000000000003E-2</v>
      </c>
      <c r="H250" s="34">
        <f t="shared" si="89"/>
        <v>28</v>
      </c>
      <c r="K250" s="63">
        <f t="shared" si="82"/>
        <v>0</v>
      </c>
      <c r="L250" s="64">
        <f t="shared" ref="L250:L260" si="102">G250/$S$249</f>
        <v>2.2465753424657535E-4</v>
      </c>
      <c r="N250" s="92">
        <f t="shared" si="101"/>
        <v>0</v>
      </c>
      <c r="P250" s="42">
        <v>42036</v>
      </c>
      <c r="Q250" s="29">
        <f t="shared" si="90"/>
        <v>28</v>
      </c>
    </row>
    <row r="251" spans="1:19" hidden="1" x14ac:dyDescent="0.2">
      <c r="A251" s="25">
        <v>2E-3</v>
      </c>
      <c r="C251" s="32">
        <v>42064</v>
      </c>
      <c r="D251" s="33">
        <v>0</v>
      </c>
      <c r="E251" s="33">
        <v>0</v>
      </c>
      <c r="F251" s="53">
        <f t="shared" si="99"/>
        <v>0</v>
      </c>
      <c r="G251" s="61">
        <f t="shared" si="100"/>
        <v>8.2000000000000003E-2</v>
      </c>
      <c r="H251" s="34">
        <f t="shared" si="89"/>
        <v>31</v>
      </c>
      <c r="K251" s="63">
        <f t="shared" si="82"/>
        <v>0</v>
      </c>
      <c r="L251" s="64">
        <f t="shared" si="102"/>
        <v>2.2465753424657535E-4</v>
      </c>
      <c r="N251" s="92">
        <f t="shared" si="101"/>
        <v>0</v>
      </c>
      <c r="P251" s="42">
        <v>42064</v>
      </c>
      <c r="Q251" s="29">
        <f t="shared" si="90"/>
        <v>31</v>
      </c>
    </row>
    <row r="252" spans="1:19" hidden="1" x14ac:dyDescent="0.2">
      <c r="A252" s="25">
        <v>2E-3</v>
      </c>
      <c r="C252" s="32">
        <v>42095</v>
      </c>
      <c r="D252" s="33">
        <v>0</v>
      </c>
      <c r="E252" s="33">
        <v>0</v>
      </c>
      <c r="F252" s="53">
        <f t="shared" si="99"/>
        <v>0</v>
      </c>
      <c r="G252" s="61">
        <f t="shared" si="100"/>
        <v>8.2000000000000003E-2</v>
      </c>
      <c r="H252" s="34">
        <f t="shared" si="89"/>
        <v>30</v>
      </c>
      <c r="K252" s="63">
        <f t="shared" si="82"/>
        <v>0</v>
      </c>
      <c r="L252" s="64">
        <f t="shared" si="102"/>
        <v>2.2465753424657535E-4</v>
      </c>
      <c r="N252" s="92">
        <f t="shared" si="101"/>
        <v>0</v>
      </c>
      <c r="P252" s="42">
        <v>42095</v>
      </c>
      <c r="Q252" s="29">
        <f t="shared" si="90"/>
        <v>30</v>
      </c>
    </row>
    <row r="253" spans="1:19" hidden="1" x14ac:dyDescent="0.2">
      <c r="A253" s="25">
        <v>2E-3</v>
      </c>
      <c r="C253" s="32">
        <v>42125</v>
      </c>
      <c r="D253" s="33">
        <v>0</v>
      </c>
      <c r="E253" s="33">
        <v>0</v>
      </c>
      <c r="F253" s="53">
        <f t="shared" si="99"/>
        <v>0</v>
      </c>
      <c r="G253" s="61">
        <f t="shared" si="100"/>
        <v>8.2000000000000003E-2</v>
      </c>
      <c r="H253" s="34">
        <f t="shared" si="89"/>
        <v>31</v>
      </c>
      <c r="K253" s="63">
        <f t="shared" si="82"/>
        <v>0</v>
      </c>
      <c r="L253" s="64">
        <f t="shared" si="102"/>
        <v>2.2465753424657535E-4</v>
      </c>
      <c r="N253" s="92">
        <f t="shared" si="101"/>
        <v>0</v>
      </c>
      <c r="P253" s="42">
        <v>42125</v>
      </c>
      <c r="Q253" s="29">
        <f t="shared" si="90"/>
        <v>31</v>
      </c>
    </row>
    <row r="254" spans="1:19" hidden="1" x14ac:dyDescent="0.2">
      <c r="A254" s="25">
        <v>2E-3</v>
      </c>
      <c r="C254" s="32">
        <v>42156</v>
      </c>
      <c r="D254" s="33">
        <v>0</v>
      </c>
      <c r="E254" s="33">
        <v>0</v>
      </c>
      <c r="F254" s="53">
        <f t="shared" si="99"/>
        <v>0</v>
      </c>
      <c r="G254" s="61">
        <f t="shared" si="100"/>
        <v>8.2000000000000003E-2</v>
      </c>
      <c r="H254" s="34">
        <f t="shared" si="89"/>
        <v>30</v>
      </c>
      <c r="K254" s="63">
        <f t="shared" si="82"/>
        <v>0</v>
      </c>
      <c r="L254" s="64">
        <f t="shared" si="102"/>
        <v>2.2465753424657535E-4</v>
      </c>
      <c r="N254" s="92">
        <f t="shared" si="101"/>
        <v>0</v>
      </c>
      <c r="P254" s="42">
        <v>42156</v>
      </c>
      <c r="Q254" s="29">
        <f t="shared" si="90"/>
        <v>30</v>
      </c>
    </row>
    <row r="255" spans="1:19" hidden="1" x14ac:dyDescent="0.2">
      <c r="A255" s="25">
        <v>5.0000000000000001E-4</v>
      </c>
      <c r="C255" s="32">
        <v>42186</v>
      </c>
      <c r="D255" s="33">
        <v>0</v>
      </c>
      <c r="E255" s="33">
        <v>0</v>
      </c>
      <c r="F255" s="53">
        <f t="shared" ref="F255:F260" si="103">F254+D255-E255</f>
        <v>0</v>
      </c>
      <c r="G255" s="61">
        <f t="shared" ref="G255:G260" si="104">A255+$P$3</f>
        <v>8.0500000000000002E-2</v>
      </c>
      <c r="H255" s="34">
        <f t="shared" ref="H255:H260" si="105">Q255</f>
        <v>31</v>
      </c>
      <c r="K255" s="63">
        <f t="shared" si="82"/>
        <v>0</v>
      </c>
      <c r="L255" s="64">
        <f t="shared" si="102"/>
        <v>2.2054794520547945E-4</v>
      </c>
      <c r="N255" s="92">
        <f t="shared" ref="N255:N260" si="106">F255+K255</f>
        <v>0</v>
      </c>
      <c r="P255" s="42">
        <v>42186</v>
      </c>
      <c r="Q255" s="29">
        <f t="shared" ref="Q255:Q259" si="107">P256-P255</f>
        <v>31</v>
      </c>
    </row>
    <row r="256" spans="1:19" hidden="1" x14ac:dyDescent="0.2">
      <c r="A256" s="25">
        <v>5.0000000000000001E-4</v>
      </c>
      <c r="C256" s="32">
        <v>42217</v>
      </c>
      <c r="D256" s="33">
        <v>0</v>
      </c>
      <c r="E256" s="33">
        <v>0</v>
      </c>
      <c r="F256" s="53">
        <f t="shared" si="103"/>
        <v>0</v>
      </c>
      <c r="G256" s="61">
        <f t="shared" si="104"/>
        <v>8.0500000000000002E-2</v>
      </c>
      <c r="H256" s="34">
        <f t="shared" si="105"/>
        <v>31</v>
      </c>
      <c r="K256" s="63">
        <f t="shared" si="82"/>
        <v>0</v>
      </c>
      <c r="L256" s="64">
        <f t="shared" si="102"/>
        <v>2.2054794520547945E-4</v>
      </c>
      <c r="N256" s="92">
        <f t="shared" si="106"/>
        <v>0</v>
      </c>
      <c r="P256" s="42">
        <v>42217</v>
      </c>
      <c r="Q256" s="29">
        <f t="shared" si="107"/>
        <v>31</v>
      </c>
    </row>
    <row r="257" spans="1:19" hidden="1" x14ac:dyDescent="0.2">
      <c r="A257" s="25">
        <v>5.0000000000000001E-4</v>
      </c>
      <c r="C257" s="32">
        <v>42248</v>
      </c>
      <c r="D257" s="33">
        <v>0</v>
      </c>
      <c r="E257" s="33">
        <v>0</v>
      </c>
      <c r="F257" s="53">
        <f t="shared" si="103"/>
        <v>0</v>
      </c>
      <c r="G257" s="61">
        <f t="shared" si="104"/>
        <v>8.0500000000000002E-2</v>
      </c>
      <c r="H257" s="34">
        <f t="shared" si="105"/>
        <v>30</v>
      </c>
      <c r="K257" s="63">
        <f t="shared" si="82"/>
        <v>0</v>
      </c>
      <c r="L257" s="64">
        <f t="shared" si="102"/>
        <v>2.2054794520547945E-4</v>
      </c>
      <c r="N257" s="92">
        <f t="shared" si="106"/>
        <v>0</v>
      </c>
      <c r="P257" s="42">
        <v>42248</v>
      </c>
      <c r="Q257" s="29">
        <f t="shared" si="107"/>
        <v>30</v>
      </c>
    </row>
    <row r="258" spans="1:19" hidden="1" x14ac:dyDescent="0.2">
      <c r="A258" s="25">
        <v>5.0000000000000001E-4</v>
      </c>
      <c r="C258" s="32">
        <v>42278</v>
      </c>
      <c r="D258" s="33">
        <v>0</v>
      </c>
      <c r="E258" s="33">
        <v>0</v>
      </c>
      <c r="F258" s="53">
        <f t="shared" si="103"/>
        <v>0</v>
      </c>
      <c r="G258" s="61">
        <f t="shared" si="104"/>
        <v>8.0500000000000002E-2</v>
      </c>
      <c r="H258" s="34">
        <f t="shared" si="105"/>
        <v>31</v>
      </c>
      <c r="K258" s="63">
        <f t="shared" si="82"/>
        <v>0</v>
      </c>
      <c r="L258" s="64">
        <f t="shared" si="102"/>
        <v>2.2054794520547945E-4</v>
      </c>
      <c r="N258" s="92">
        <f t="shared" si="106"/>
        <v>0</v>
      </c>
      <c r="P258" s="42">
        <v>42278</v>
      </c>
      <c r="Q258" s="29">
        <f t="shared" si="107"/>
        <v>31</v>
      </c>
    </row>
    <row r="259" spans="1:19" hidden="1" x14ac:dyDescent="0.2">
      <c r="A259" s="25">
        <v>5.0000000000000001E-4</v>
      </c>
      <c r="C259" s="32">
        <v>42309</v>
      </c>
      <c r="D259" s="33">
        <v>0</v>
      </c>
      <c r="E259" s="33">
        <v>0</v>
      </c>
      <c r="F259" s="53">
        <f t="shared" si="103"/>
        <v>0</v>
      </c>
      <c r="G259" s="61">
        <f t="shared" si="104"/>
        <v>8.0500000000000002E-2</v>
      </c>
      <c r="H259" s="34">
        <f t="shared" si="105"/>
        <v>30</v>
      </c>
      <c r="K259" s="63">
        <f t="shared" si="82"/>
        <v>0</v>
      </c>
      <c r="L259" s="64">
        <f t="shared" si="102"/>
        <v>2.2054794520547945E-4</v>
      </c>
      <c r="N259" s="92">
        <f t="shared" si="106"/>
        <v>0</v>
      </c>
      <c r="P259" s="42">
        <v>42309</v>
      </c>
      <c r="Q259" s="29">
        <f t="shared" si="107"/>
        <v>30</v>
      </c>
    </row>
    <row r="260" spans="1:19" hidden="1" x14ac:dyDescent="0.2">
      <c r="A260" s="25">
        <v>5.0000000000000001E-4</v>
      </c>
      <c r="C260" s="32">
        <v>42339</v>
      </c>
      <c r="D260" s="33">
        <v>0</v>
      </c>
      <c r="E260" s="33">
        <v>0</v>
      </c>
      <c r="F260" s="53">
        <f t="shared" si="103"/>
        <v>0</v>
      </c>
      <c r="G260" s="61">
        <f t="shared" si="104"/>
        <v>8.0500000000000002E-2</v>
      </c>
      <c r="H260" s="34">
        <f t="shared" si="105"/>
        <v>31</v>
      </c>
      <c r="K260" s="63">
        <f t="shared" si="82"/>
        <v>0</v>
      </c>
      <c r="L260" s="64">
        <f t="shared" si="102"/>
        <v>2.2054794520547945E-4</v>
      </c>
      <c r="N260" s="92">
        <f t="shared" si="106"/>
        <v>0</v>
      </c>
      <c r="P260" s="42">
        <v>42339</v>
      </c>
      <c r="Q260" s="29">
        <f t="shared" ref="Q260" si="108">P261-P260</f>
        <v>31</v>
      </c>
    </row>
    <row r="261" spans="1:19" hidden="1" x14ac:dyDescent="0.2">
      <c r="A261" s="25">
        <v>5.0000000000000001E-4</v>
      </c>
      <c r="C261" s="32">
        <v>42370</v>
      </c>
      <c r="D261" s="33">
        <v>0</v>
      </c>
      <c r="E261" s="33">
        <v>0</v>
      </c>
      <c r="F261" s="53">
        <f t="shared" ref="F261:F267" si="109">F260+D261-E261</f>
        <v>0</v>
      </c>
      <c r="G261" s="61">
        <f t="shared" ref="G261:G267" si="110">A261+$P$3</f>
        <v>8.0500000000000002E-2</v>
      </c>
      <c r="H261" s="34">
        <f t="shared" ref="H261:H267" si="111">Q261</f>
        <v>31</v>
      </c>
      <c r="K261" s="63">
        <f t="shared" si="82"/>
        <v>0</v>
      </c>
      <c r="L261" s="64">
        <f>G261/$S$261</f>
        <v>2.1994535519125684E-4</v>
      </c>
      <c r="N261" s="92">
        <f t="shared" ref="N261:N267" si="112">F261+K261</f>
        <v>0</v>
      </c>
      <c r="P261" s="42">
        <v>42370</v>
      </c>
      <c r="Q261" s="29">
        <f t="shared" ref="Q261:Q278" si="113">P262-P261</f>
        <v>31</v>
      </c>
      <c r="R261" s="42">
        <v>42736</v>
      </c>
      <c r="S261" s="29">
        <f>R261-P261</f>
        <v>366</v>
      </c>
    </row>
    <row r="262" spans="1:19" hidden="1" x14ac:dyDescent="0.2">
      <c r="A262" s="25">
        <v>5.0000000000000001E-4</v>
      </c>
      <c r="C262" s="32">
        <v>42401</v>
      </c>
      <c r="D262" s="33">
        <v>0</v>
      </c>
      <c r="E262" s="33">
        <v>0</v>
      </c>
      <c r="F262" s="53">
        <f t="shared" si="109"/>
        <v>0</v>
      </c>
      <c r="G262" s="61">
        <f t="shared" si="110"/>
        <v>8.0500000000000002E-2</v>
      </c>
      <c r="H262" s="34">
        <f t="shared" si="111"/>
        <v>29</v>
      </c>
      <c r="K262" s="63">
        <f t="shared" si="82"/>
        <v>0</v>
      </c>
      <c r="L262" s="64">
        <f t="shared" ref="L262:L272" si="114">G262/$S$261</f>
        <v>2.1994535519125684E-4</v>
      </c>
      <c r="N262" s="92">
        <f t="shared" si="112"/>
        <v>0</v>
      </c>
      <c r="P262" s="42">
        <v>42401</v>
      </c>
      <c r="Q262" s="29">
        <f t="shared" si="113"/>
        <v>29</v>
      </c>
    </row>
    <row r="263" spans="1:19" hidden="1" x14ac:dyDescent="0.2">
      <c r="A263" s="25">
        <v>5.0000000000000001E-4</v>
      </c>
      <c r="C263" s="32">
        <v>42430</v>
      </c>
      <c r="D263" s="33">
        <v>0</v>
      </c>
      <c r="E263" s="33">
        <v>0</v>
      </c>
      <c r="F263" s="53">
        <f t="shared" si="109"/>
        <v>0</v>
      </c>
      <c r="G263" s="61">
        <f t="shared" si="110"/>
        <v>8.0500000000000002E-2</v>
      </c>
      <c r="H263" s="34">
        <f t="shared" si="111"/>
        <v>31</v>
      </c>
      <c r="K263" s="63">
        <f t="shared" si="82"/>
        <v>0</v>
      </c>
      <c r="L263" s="64">
        <f t="shared" si="114"/>
        <v>2.1994535519125684E-4</v>
      </c>
      <c r="N263" s="92">
        <f t="shared" si="112"/>
        <v>0</v>
      </c>
      <c r="P263" s="42">
        <v>42430</v>
      </c>
      <c r="Q263" s="29">
        <f t="shared" si="113"/>
        <v>31</v>
      </c>
    </row>
    <row r="264" spans="1:19" hidden="1" x14ac:dyDescent="0.2">
      <c r="A264" s="25">
        <v>5.0000000000000001E-4</v>
      </c>
      <c r="C264" s="32">
        <v>42461</v>
      </c>
      <c r="D264" s="33">
        <v>0</v>
      </c>
      <c r="E264" s="33">
        <v>0</v>
      </c>
      <c r="F264" s="53">
        <f t="shared" si="109"/>
        <v>0</v>
      </c>
      <c r="G264" s="61">
        <f t="shared" si="110"/>
        <v>8.0500000000000002E-2</v>
      </c>
      <c r="H264" s="34">
        <f t="shared" si="111"/>
        <v>30</v>
      </c>
      <c r="K264" s="63">
        <f t="shared" si="82"/>
        <v>0</v>
      </c>
      <c r="L264" s="64">
        <f t="shared" si="114"/>
        <v>2.1994535519125684E-4</v>
      </c>
      <c r="N264" s="92">
        <f t="shared" si="112"/>
        <v>0</v>
      </c>
      <c r="P264" s="42">
        <v>42461</v>
      </c>
      <c r="Q264" s="29">
        <f t="shared" si="113"/>
        <v>30</v>
      </c>
    </row>
    <row r="265" spans="1:19" hidden="1" x14ac:dyDescent="0.2">
      <c r="A265" s="25">
        <v>5.0000000000000001E-4</v>
      </c>
      <c r="C265" s="32">
        <v>42491</v>
      </c>
      <c r="D265" s="33">
        <v>0</v>
      </c>
      <c r="E265" s="33">
        <v>0</v>
      </c>
      <c r="F265" s="53">
        <f t="shared" si="109"/>
        <v>0</v>
      </c>
      <c r="G265" s="61">
        <f t="shared" si="110"/>
        <v>8.0500000000000002E-2</v>
      </c>
      <c r="H265" s="34">
        <f t="shared" si="111"/>
        <v>31</v>
      </c>
      <c r="K265" s="63">
        <f t="shared" si="82"/>
        <v>0</v>
      </c>
      <c r="L265" s="64">
        <f t="shared" si="114"/>
        <v>2.1994535519125684E-4</v>
      </c>
      <c r="N265" s="92">
        <f t="shared" si="112"/>
        <v>0</v>
      </c>
      <c r="P265" s="42">
        <v>42491</v>
      </c>
      <c r="Q265" s="29">
        <f t="shared" si="113"/>
        <v>31</v>
      </c>
    </row>
    <row r="266" spans="1:19" hidden="1" x14ac:dyDescent="0.2">
      <c r="A266" s="25">
        <v>5.0000000000000001E-4</v>
      </c>
      <c r="C266" s="32">
        <v>42522</v>
      </c>
      <c r="D266" s="33">
        <v>0</v>
      </c>
      <c r="E266" s="33">
        <v>0</v>
      </c>
      <c r="F266" s="53">
        <f t="shared" si="109"/>
        <v>0</v>
      </c>
      <c r="G266" s="61">
        <f t="shared" si="110"/>
        <v>8.0500000000000002E-2</v>
      </c>
      <c r="H266" s="34">
        <f t="shared" si="111"/>
        <v>30</v>
      </c>
      <c r="K266" s="63">
        <f t="shared" si="82"/>
        <v>0</v>
      </c>
      <c r="L266" s="64">
        <f t="shared" si="114"/>
        <v>2.1994535519125684E-4</v>
      </c>
      <c r="N266" s="92">
        <f t="shared" si="112"/>
        <v>0</v>
      </c>
      <c r="P266" s="42">
        <v>42522</v>
      </c>
      <c r="Q266" s="29">
        <f>P267-P266</f>
        <v>30</v>
      </c>
    </row>
    <row r="267" spans="1:19" hidden="1" x14ac:dyDescent="0.2">
      <c r="A267" s="25">
        <v>5.0000000000000001E-4</v>
      </c>
      <c r="C267" s="32">
        <v>42552</v>
      </c>
      <c r="D267" s="33">
        <v>0</v>
      </c>
      <c r="E267" s="33">
        <v>0</v>
      </c>
      <c r="F267" s="53">
        <f t="shared" si="109"/>
        <v>0</v>
      </c>
      <c r="G267" s="61">
        <f t="shared" si="110"/>
        <v>8.0500000000000002E-2</v>
      </c>
      <c r="H267" s="34">
        <f t="shared" si="111"/>
        <v>31</v>
      </c>
      <c r="K267" s="63">
        <f t="shared" si="82"/>
        <v>0</v>
      </c>
      <c r="L267" s="64">
        <f t="shared" si="114"/>
        <v>2.1994535519125684E-4</v>
      </c>
      <c r="N267" s="92">
        <f t="shared" si="112"/>
        <v>0</v>
      </c>
      <c r="P267" s="42">
        <v>42552</v>
      </c>
      <c r="Q267" s="29">
        <f t="shared" si="113"/>
        <v>31</v>
      </c>
    </row>
    <row r="268" spans="1:19" hidden="1" x14ac:dyDescent="0.2">
      <c r="A268" s="25">
        <v>5.0000000000000001E-4</v>
      </c>
      <c r="C268" s="32">
        <v>42583</v>
      </c>
      <c r="D268" s="33">
        <v>0</v>
      </c>
      <c r="E268" s="33">
        <v>0</v>
      </c>
      <c r="F268" s="53">
        <f t="shared" ref="F268:F273" si="115">F267+D268-E268</f>
        <v>0</v>
      </c>
      <c r="G268" s="61">
        <f t="shared" ref="G268:G273" si="116">A268+$P$3</f>
        <v>8.0500000000000002E-2</v>
      </c>
      <c r="H268" s="34">
        <f t="shared" ref="H268:H272" si="117">Q268</f>
        <v>31</v>
      </c>
      <c r="K268" s="63">
        <f t="shared" si="82"/>
        <v>0</v>
      </c>
      <c r="L268" s="64">
        <f t="shared" si="114"/>
        <v>2.1994535519125684E-4</v>
      </c>
      <c r="N268" s="92">
        <f t="shared" ref="N268:N273" si="118">F268+K268</f>
        <v>0</v>
      </c>
      <c r="P268" s="42">
        <v>42583</v>
      </c>
      <c r="Q268" s="29">
        <f t="shared" si="113"/>
        <v>31</v>
      </c>
    </row>
    <row r="269" spans="1:19" hidden="1" x14ac:dyDescent="0.2">
      <c r="A269" s="25">
        <v>5.0000000000000001E-4</v>
      </c>
      <c r="C269" s="32">
        <v>42614</v>
      </c>
      <c r="D269" s="33">
        <v>0</v>
      </c>
      <c r="E269" s="33">
        <v>0</v>
      </c>
      <c r="F269" s="53">
        <f t="shared" si="115"/>
        <v>0</v>
      </c>
      <c r="G269" s="61">
        <f t="shared" si="116"/>
        <v>8.0500000000000002E-2</v>
      </c>
      <c r="H269" s="34">
        <f t="shared" si="117"/>
        <v>30</v>
      </c>
      <c r="K269" s="63">
        <f t="shared" si="82"/>
        <v>0</v>
      </c>
      <c r="L269" s="64">
        <f t="shared" si="114"/>
        <v>2.1994535519125684E-4</v>
      </c>
      <c r="N269" s="92">
        <f t="shared" si="118"/>
        <v>0</v>
      </c>
      <c r="P269" s="42">
        <v>42614</v>
      </c>
      <c r="Q269" s="29">
        <f t="shared" si="113"/>
        <v>30</v>
      </c>
    </row>
    <row r="270" spans="1:19" hidden="1" x14ac:dyDescent="0.2">
      <c r="A270" s="25">
        <v>5.0000000000000001E-4</v>
      </c>
      <c r="C270" s="32">
        <v>42644</v>
      </c>
      <c r="D270" s="33">
        <v>0</v>
      </c>
      <c r="E270" s="33">
        <v>0</v>
      </c>
      <c r="F270" s="53">
        <f t="shared" si="115"/>
        <v>0</v>
      </c>
      <c r="G270" s="61">
        <f t="shared" si="116"/>
        <v>8.0500000000000002E-2</v>
      </c>
      <c r="H270" s="34">
        <f t="shared" si="117"/>
        <v>31</v>
      </c>
      <c r="K270" s="63">
        <f t="shared" si="82"/>
        <v>0</v>
      </c>
      <c r="L270" s="64">
        <f t="shared" si="114"/>
        <v>2.1994535519125684E-4</v>
      </c>
      <c r="N270" s="92">
        <f t="shared" si="118"/>
        <v>0</v>
      </c>
      <c r="P270" s="42">
        <v>42644</v>
      </c>
      <c r="Q270" s="29">
        <f t="shared" si="113"/>
        <v>31</v>
      </c>
    </row>
    <row r="271" spans="1:19" hidden="1" x14ac:dyDescent="0.2">
      <c r="A271" s="25">
        <v>5.0000000000000001E-4</v>
      </c>
      <c r="C271" s="32">
        <v>42675</v>
      </c>
      <c r="D271" s="33">
        <v>0</v>
      </c>
      <c r="E271" s="33">
        <v>0</v>
      </c>
      <c r="F271" s="53">
        <f t="shared" si="115"/>
        <v>0</v>
      </c>
      <c r="G271" s="61">
        <f t="shared" si="116"/>
        <v>8.0500000000000002E-2</v>
      </c>
      <c r="H271" s="34">
        <f t="shared" si="117"/>
        <v>30</v>
      </c>
      <c r="K271" s="63">
        <f t="shared" si="82"/>
        <v>0</v>
      </c>
      <c r="L271" s="64">
        <f t="shared" si="114"/>
        <v>2.1994535519125684E-4</v>
      </c>
      <c r="N271" s="92">
        <f t="shared" si="118"/>
        <v>0</v>
      </c>
      <c r="P271" s="42">
        <v>42675</v>
      </c>
      <c r="Q271" s="29">
        <f t="shared" si="113"/>
        <v>30</v>
      </c>
    </row>
    <row r="272" spans="1:19" hidden="1" x14ac:dyDescent="0.2">
      <c r="A272" s="25">
        <v>5.0000000000000001E-4</v>
      </c>
      <c r="C272" s="32">
        <v>42705</v>
      </c>
      <c r="D272" s="33">
        <v>0</v>
      </c>
      <c r="E272" s="33">
        <v>0</v>
      </c>
      <c r="F272" s="53">
        <f t="shared" si="115"/>
        <v>0</v>
      </c>
      <c r="G272" s="61">
        <f t="shared" si="116"/>
        <v>8.0500000000000002E-2</v>
      </c>
      <c r="H272" s="34">
        <f t="shared" si="117"/>
        <v>31</v>
      </c>
      <c r="K272" s="63">
        <f t="shared" si="82"/>
        <v>0</v>
      </c>
      <c r="L272" s="64">
        <f t="shared" si="114"/>
        <v>2.1994535519125684E-4</v>
      </c>
      <c r="N272" s="92">
        <f t="shared" si="118"/>
        <v>0</v>
      </c>
      <c r="P272" s="42">
        <v>42705</v>
      </c>
      <c r="Q272" s="29">
        <f t="shared" si="113"/>
        <v>31</v>
      </c>
    </row>
    <row r="273" spans="1:19" hidden="1" x14ac:dyDescent="0.2">
      <c r="A273" s="25">
        <v>5.0000000000000001E-4</v>
      </c>
      <c r="C273" s="32">
        <v>42736</v>
      </c>
      <c r="D273" s="33">
        <v>0</v>
      </c>
      <c r="E273" s="33">
        <v>0</v>
      </c>
      <c r="F273" s="53">
        <f t="shared" si="115"/>
        <v>0</v>
      </c>
      <c r="G273" s="61">
        <f t="shared" si="116"/>
        <v>8.0500000000000002E-2</v>
      </c>
      <c r="H273" s="34">
        <f>Q273</f>
        <v>31</v>
      </c>
      <c r="K273" s="63">
        <f t="shared" ref="K273:K316" si="119">(IF(F272&lt;=0,0,F272*(L273*H273)))+K272</f>
        <v>0</v>
      </c>
      <c r="L273" s="64">
        <f>G273/$S$273</f>
        <v>2.2054794520547945E-4</v>
      </c>
      <c r="N273" s="92">
        <f t="shared" si="118"/>
        <v>0</v>
      </c>
      <c r="P273" s="42">
        <v>42736</v>
      </c>
      <c r="Q273" s="29">
        <f t="shared" si="113"/>
        <v>31</v>
      </c>
      <c r="R273" s="42">
        <v>43101</v>
      </c>
      <c r="S273" s="29">
        <f>R273-P273</f>
        <v>365</v>
      </c>
    </row>
    <row r="274" spans="1:19" hidden="1" x14ac:dyDescent="0.2">
      <c r="A274" s="25">
        <v>5.0000000000000001E-4</v>
      </c>
      <c r="C274" s="32">
        <v>42767</v>
      </c>
      <c r="D274" s="33">
        <v>0</v>
      </c>
      <c r="E274" s="33">
        <v>0</v>
      </c>
      <c r="F274" s="53">
        <f t="shared" ref="F274:F278" si="120">F273+D274-E274</f>
        <v>0</v>
      </c>
      <c r="G274" s="61">
        <f t="shared" ref="G274:G278" si="121">A274+$P$3</f>
        <v>8.0500000000000002E-2</v>
      </c>
      <c r="H274" s="34">
        <f t="shared" ref="H274:H278" si="122">Q274</f>
        <v>28</v>
      </c>
      <c r="K274" s="63">
        <f t="shared" si="119"/>
        <v>0</v>
      </c>
      <c r="L274" s="64">
        <f t="shared" ref="L274:L284" si="123">G274/$S$273</f>
        <v>2.2054794520547945E-4</v>
      </c>
      <c r="N274" s="92">
        <f t="shared" ref="N274:N278" si="124">F274+K274</f>
        <v>0</v>
      </c>
      <c r="P274" s="42">
        <v>42767</v>
      </c>
      <c r="Q274" s="29">
        <f t="shared" si="113"/>
        <v>28</v>
      </c>
    </row>
    <row r="275" spans="1:19" hidden="1" x14ac:dyDescent="0.2">
      <c r="A275" s="25">
        <v>5.0000000000000001E-4</v>
      </c>
      <c r="C275" s="32">
        <v>42795</v>
      </c>
      <c r="D275" s="33">
        <v>0</v>
      </c>
      <c r="E275" s="33">
        <v>0</v>
      </c>
      <c r="F275" s="53">
        <f t="shared" si="120"/>
        <v>0</v>
      </c>
      <c r="G275" s="61">
        <f t="shared" si="121"/>
        <v>8.0500000000000002E-2</v>
      </c>
      <c r="H275" s="34">
        <f t="shared" si="122"/>
        <v>31</v>
      </c>
      <c r="K275" s="63">
        <f t="shared" si="119"/>
        <v>0</v>
      </c>
      <c r="L275" s="64">
        <f t="shared" si="123"/>
        <v>2.2054794520547945E-4</v>
      </c>
      <c r="N275" s="92">
        <f t="shared" si="124"/>
        <v>0</v>
      </c>
      <c r="P275" s="42">
        <v>42795</v>
      </c>
      <c r="Q275" s="29">
        <f t="shared" si="113"/>
        <v>31</v>
      </c>
    </row>
    <row r="276" spans="1:19" hidden="1" x14ac:dyDescent="0.2">
      <c r="A276" s="25">
        <v>5.0000000000000001E-4</v>
      </c>
      <c r="C276" s="32">
        <v>42826</v>
      </c>
      <c r="D276" s="33">
        <v>0</v>
      </c>
      <c r="E276" s="33">
        <v>0</v>
      </c>
      <c r="F276" s="53">
        <f t="shared" si="120"/>
        <v>0</v>
      </c>
      <c r="G276" s="61">
        <f t="shared" si="121"/>
        <v>8.0500000000000002E-2</v>
      </c>
      <c r="H276" s="34">
        <f t="shared" si="122"/>
        <v>30</v>
      </c>
      <c r="K276" s="63">
        <f t="shared" si="119"/>
        <v>0</v>
      </c>
      <c r="L276" s="64">
        <f t="shared" si="123"/>
        <v>2.2054794520547945E-4</v>
      </c>
      <c r="N276" s="92">
        <f t="shared" si="124"/>
        <v>0</v>
      </c>
      <c r="P276" s="42">
        <v>42826</v>
      </c>
      <c r="Q276" s="29">
        <f t="shared" si="113"/>
        <v>30</v>
      </c>
    </row>
    <row r="277" spans="1:19" hidden="1" x14ac:dyDescent="0.2">
      <c r="A277" s="25">
        <v>5.0000000000000001E-4</v>
      </c>
      <c r="C277" s="32">
        <v>42856</v>
      </c>
      <c r="D277" s="33">
        <v>0</v>
      </c>
      <c r="E277" s="33">
        <v>0</v>
      </c>
      <c r="F277" s="53">
        <f t="shared" si="120"/>
        <v>0</v>
      </c>
      <c r="G277" s="61">
        <f t="shared" si="121"/>
        <v>8.0500000000000002E-2</v>
      </c>
      <c r="H277" s="34">
        <f t="shared" si="122"/>
        <v>31</v>
      </c>
      <c r="K277" s="63">
        <f t="shared" si="119"/>
        <v>0</v>
      </c>
      <c r="L277" s="64">
        <f t="shared" si="123"/>
        <v>2.2054794520547945E-4</v>
      </c>
      <c r="N277" s="92">
        <f t="shared" si="124"/>
        <v>0</v>
      </c>
      <c r="P277" s="42">
        <v>42856</v>
      </c>
      <c r="Q277" s="29">
        <f t="shared" si="113"/>
        <v>31</v>
      </c>
    </row>
    <row r="278" spans="1:19" hidden="1" x14ac:dyDescent="0.2">
      <c r="A278" s="25">
        <v>5.0000000000000001E-4</v>
      </c>
      <c r="C278" s="32">
        <v>42887</v>
      </c>
      <c r="D278" s="33">
        <v>0</v>
      </c>
      <c r="E278" s="33">
        <v>0</v>
      </c>
      <c r="F278" s="53">
        <f t="shared" si="120"/>
        <v>0</v>
      </c>
      <c r="G278" s="61">
        <f t="shared" si="121"/>
        <v>8.0500000000000002E-2</v>
      </c>
      <c r="H278" s="34">
        <f t="shared" si="122"/>
        <v>30</v>
      </c>
      <c r="K278" s="63">
        <f t="shared" si="119"/>
        <v>0</v>
      </c>
      <c r="L278" s="64">
        <f t="shared" si="123"/>
        <v>2.2054794520547945E-4</v>
      </c>
      <c r="N278" s="92">
        <f t="shared" si="124"/>
        <v>0</v>
      </c>
      <c r="P278" s="42">
        <v>42887</v>
      </c>
      <c r="Q278" s="29">
        <f t="shared" si="113"/>
        <v>30</v>
      </c>
    </row>
    <row r="279" spans="1:19" hidden="1" x14ac:dyDescent="0.2">
      <c r="A279" s="25">
        <v>5.0000000000000001E-4</v>
      </c>
      <c r="C279" s="32">
        <v>42917</v>
      </c>
      <c r="D279" s="33">
        <v>0</v>
      </c>
      <c r="E279" s="33">
        <v>0</v>
      </c>
      <c r="F279" s="53">
        <f t="shared" ref="F279:F285" si="125">F278+D279-E279</f>
        <v>0</v>
      </c>
      <c r="G279" s="61">
        <f t="shared" ref="G279:G285" si="126">A279+$P$3</f>
        <v>8.0500000000000002E-2</v>
      </c>
      <c r="H279" s="34">
        <f t="shared" ref="H279:H296" si="127">Q279</f>
        <v>31</v>
      </c>
      <c r="K279" s="63">
        <f t="shared" si="119"/>
        <v>0</v>
      </c>
      <c r="L279" s="64">
        <f t="shared" si="123"/>
        <v>2.2054794520547945E-4</v>
      </c>
      <c r="N279" s="92">
        <f t="shared" ref="N279:N285" si="128">F279+K279</f>
        <v>0</v>
      </c>
      <c r="P279" s="42">
        <v>42917</v>
      </c>
      <c r="Q279" s="29">
        <f t="shared" ref="Q279:Q296" si="129">P280-P279</f>
        <v>31</v>
      </c>
    </row>
    <row r="280" spans="1:19" hidden="1" x14ac:dyDescent="0.2">
      <c r="A280" s="25">
        <v>5.0000000000000001E-4</v>
      </c>
      <c r="C280" s="32">
        <v>42948</v>
      </c>
      <c r="D280" s="33">
        <v>0</v>
      </c>
      <c r="E280" s="33">
        <v>0</v>
      </c>
      <c r="F280" s="53">
        <f t="shared" si="125"/>
        <v>0</v>
      </c>
      <c r="G280" s="61">
        <f t="shared" si="126"/>
        <v>8.0500000000000002E-2</v>
      </c>
      <c r="H280" s="34">
        <f t="shared" si="127"/>
        <v>31</v>
      </c>
      <c r="K280" s="63">
        <f t="shared" si="119"/>
        <v>0</v>
      </c>
      <c r="L280" s="64">
        <f t="shared" si="123"/>
        <v>2.2054794520547945E-4</v>
      </c>
      <c r="N280" s="92">
        <f t="shared" si="128"/>
        <v>0</v>
      </c>
      <c r="P280" s="42">
        <v>42948</v>
      </c>
      <c r="Q280" s="29">
        <f t="shared" si="129"/>
        <v>31</v>
      </c>
    </row>
    <row r="281" spans="1:19" hidden="1" x14ac:dyDescent="0.2">
      <c r="A281" s="25">
        <v>5.0000000000000001E-4</v>
      </c>
      <c r="C281" s="32">
        <v>42979</v>
      </c>
      <c r="D281" s="33">
        <v>0</v>
      </c>
      <c r="E281" s="33">
        <v>0</v>
      </c>
      <c r="F281" s="53">
        <f t="shared" si="125"/>
        <v>0</v>
      </c>
      <c r="G281" s="61">
        <f t="shared" si="126"/>
        <v>8.0500000000000002E-2</v>
      </c>
      <c r="H281" s="34">
        <f t="shared" si="127"/>
        <v>30</v>
      </c>
      <c r="K281" s="63">
        <f t="shared" si="119"/>
        <v>0</v>
      </c>
      <c r="L281" s="64">
        <f t="shared" si="123"/>
        <v>2.2054794520547945E-4</v>
      </c>
      <c r="N281" s="92">
        <f t="shared" si="128"/>
        <v>0</v>
      </c>
      <c r="P281" s="42">
        <v>42979</v>
      </c>
      <c r="Q281" s="29">
        <f t="shared" si="129"/>
        <v>30</v>
      </c>
    </row>
    <row r="282" spans="1:19" hidden="1" x14ac:dyDescent="0.2">
      <c r="A282" s="25">
        <v>5.0000000000000001E-4</v>
      </c>
      <c r="C282" s="32">
        <v>43009</v>
      </c>
      <c r="D282" s="33">
        <v>0</v>
      </c>
      <c r="E282" s="33">
        <v>0</v>
      </c>
      <c r="F282" s="53">
        <f t="shared" si="125"/>
        <v>0</v>
      </c>
      <c r="G282" s="61">
        <f t="shared" si="126"/>
        <v>8.0500000000000002E-2</v>
      </c>
      <c r="H282" s="34">
        <f t="shared" si="127"/>
        <v>31</v>
      </c>
      <c r="K282" s="63">
        <f t="shared" si="119"/>
        <v>0</v>
      </c>
      <c r="L282" s="64">
        <f t="shared" si="123"/>
        <v>2.2054794520547945E-4</v>
      </c>
      <c r="N282" s="92">
        <f t="shared" si="128"/>
        <v>0</v>
      </c>
      <c r="P282" s="42">
        <v>43009</v>
      </c>
      <c r="Q282" s="29">
        <f t="shared" si="129"/>
        <v>31</v>
      </c>
    </row>
    <row r="283" spans="1:19" hidden="1" x14ac:dyDescent="0.2">
      <c r="A283" s="25">
        <v>5.0000000000000001E-4</v>
      </c>
      <c r="C283" s="32">
        <v>43040</v>
      </c>
      <c r="D283" s="33">
        <v>0</v>
      </c>
      <c r="E283" s="33">
        <v>0</v>
      </c>
      <c r="F283" s="53">
        <f t="shared" si="125"/>
        <v>0</v>
      </c>
      <c r="G283" s="61">
        <f t="shared" si="126"/>
        <v>8.0500000000000002E-2</v>
      </c>
      <c r="H283" s="34">
        <f t="shared" si="127"/>
        <v>30</v>
      </c>
      <c r="K283" s="63">
        <f t="shared" si="119"/>
        <v>0</v>
      </c>
      <c r="L283" s="64">
        <f t="shared" si="123"/>
        <v>2.2054794520547945E-4</v>
      </c>
      <c r="N283" s="92">
        <f t="shared" si="128"/>
        <v>0</v>
      </c>
      <c r="P283" s="42">
        <v>43040</v>
      </c>
      <c r="Q283" s="29">
        <f>P284-P283</f>
        <v>30</v>
      </c>
    </row>
    <row r="284" spans="1:19" hidden="1" x14ac:dyDescent="0.2">
      <c r="A284" s="25">
        <v>5.0000000000000001E-4</v>
      </c>
      <c r="C284" s="32">
        <v>43070</v>
      </c>
      <c r="D284" s="33">
        <v>0</v>
      </c>
      <c r="E284" s="33">
        <v>0</v>
      </c>
      <c r="F284" s="53">
        <f t="shared" si="125"/>
        <v>0</v>
      </c>
      <c r="G284" s="61">
        <f t="shared" si="126"/>
        <v>8.0500000000000002E-2</v>
      </c>
      <c r="H284" s="34">
        <f t="shared" si="127"/>
        <v>31</v>
      </c>
      <c r="K284" s="63">
        <f t="shared" si="119"/>
        <v>0</v>
      </c>
      <c r="L284" s="64">
        <f t="shared" si="123"/>
        <v>2.2054794520547945E-4</v>
      </c>
      <c r="N284" s="92">
        <f t="shared" si="128"/>
        <v>0</v>
      </c>
      <c r="P284" s="42">
        <v>43070</v>
      </c>
      <c r="Q284" s="29">
        <f t="shared" si="129"/>
        <v>31</v>
      </c>
    </row>
    <row r="285" spans="1:19" hidden="1" x14ac:dyDescent="0.2">
      <c r="A285" s="25">
        <v>5.0000000000000001E-4</v>
      </c>
      <c r="C285" s="32">
        <v>43101</v>
      </c>
      <c r="D285" s="33">
        <v>0</v>
      </c>
      <c r="E285" s="33">
        <v>0</v>
      </c>
      <c r="F285" s="53">
        <f t="shared" si="125"/>
        <v>0</v>
      </c>
      <c r="G285" s="61">
        <f t="shared" si="126"/>
        <v>8.0500000000000002E-2</v>
      </c>
      <c r="H285" s="34">
        <f t="shared" si="127"/>
        <v>31</v>
      </c>
      <c r="K285" s="63">
        <f t="shared" si="119"/>
        <v>0</v>
      </c>
      <c r="L285" s="64">
        <f>G285/$S$285</f>
        <v>2.2054794520547945E-4</v>
      </c>
      <c r="N285" s="92">
        <f t="shared" si="128"/>
        <v>0</v>
      </c>
      <c r="P285" s="42">
        <v>43101</v>
      </c>
      <c r="Q285" s="29">
        <f t="shared" si="129"/>
        <v>31</v>
      </c>
      <c r="R285" s="42">
        <v>43466</v>
      </c>
      <c r="S285" s="29">
        <f>R285-P285</f>
        <v>365</v>
      </c>
    </row>
    <row r="286" spans="1:19" hidden="1" x14ac:dyDescent="0.2">
      <c r="A286" s="25">
        <v>5.0000000000000001E-4</v>
      </c>
      <c r="C286" s="32">
        <v>43132</v>
      </c>
      <c r="D286" s="33">
        <v>0</v>
      </c>
      <c r="E286" s="33">
        <v>0</v>
      </c>
      <c r="F286" s="53">
        <f t="shared" ref="F286:F291" si="130">F285+D286-E286</f>
        <v>0</v>
      </c>
      <c r="G286" s="61">
        <f t="shared" ref="G286:G291" si="131">A286+$P$3</f>
        <v>8.0500000000000002E-2</v>
      </c>
      <c r="H286" s="34">
        <f t="shared" si="127"/>
        <v>28</v>
      </c>
      <c r="K286" s="63">
        <f t="shared" si="119"/>
        <v>0</v>
      </c>
      <c r="L286" s="64">
        <f t="shared" ref="L286:L296" si="132">G286/$S$285</f>
        <v>2.2054794520547945E-4</v>
      </c>
      <c r="N286" s="92">
        <f t="shared" ref="N286:N291" si="133">F286+K286</f>
        <v>0</v>
      </c>
      <c r="P286" s="42">
        <v>43132</v>
      </c>
      <c r="Q286" s="29">
        <f t="shared" si="129"/>
        <v>28</v>
      </c>
    </row>
    <row r="287" spans="1:19" hidden="1" x14ac:dyDescent="0.2">
      <c r="A287" s="25">
        <v>5.0000000000000001E-4</v>
      </c>
      <c r="C287" s="32">
        <v>43160</v>
      </c>
      <c r="D287" s="33">
        <v>0</v>
      </c>
      <c r="E287" s="33">
        <v>0</v>
      </c>
      <c r="F287" s="53">
        <f t="shared" si="130"/>
        <v>0</v>
      </c>
      <c r="G287" s="61">
        <f t="shared" si="131"/>
        <v>8.0500000000000002E-2</v>
      </c>
      <c r="H287" s="34">
        <f t="shared" si="127"/>
        <v>31</v>
      </c>
      <c r="K287" s="63">
        <f t="shared" si="119"/>
        <v>0</v>
      </c>
      <c r="L287" s="64">
        <f t="shared" si="132"/>
        <v>2.2054794520547945E-4</v>
      </c>
      <c r="N287" s="92">
        <f t="shared" si="133"/>
        <v>0</v>
      </c>
      <c r="P287" s="42">
        <v>43160</v>
      </c>
      <c r="Q287" s="29">
        <f t="shared" si="129"/>
        <v>31</v>
      </c>
    </row>
    <row r="288" spans="1:19" hidden="1" x14ac:dyDescent="0.2">
      <c r="A288" s="25">
        <v>5.0000000000000001E-4</v>
      </c>
      <c r="C288" s="32">
        <v>43191</v>
      </c>
      <c r="D288" s="33">
        <v>0</v>
      </c>
      <c r="E288" s="33">
        <v>0</v>
      </c>
      <c r="F288" s="53">
        <f t="shared" si="130"/>
        <v>0</v>
      </c>
      <c r="G288" s="61">
        <f t="shared" si="131"/>
        <v>8.0500000000000002E-2</v>
      </c>
      <c r="H288" s="34">
        <f t="shared" si="127"/>
        <v>30</v>
      </c>
      <c r="K288" s="63">
        <f t="shared" si="119"/>
        <v>0</v>
      </c>
      <c r="L288" s="64">
        <f t="shared" si="132"/>
        <v>2.2054794520547945E-4</v>
      </c>
      <c r="N288" s="92">
        <f t="shared" si="133"/>
        <v>0</v>
      </c>
      <c r="P288" s="42">
        <v>43191</v>
      </c>
      <c r="Q288" s="29">
        <f t="shared" si="129"/>
        <v>30</v>
      </c>
    </row>
    <row r="289" spans="1:19" hidden="1" x14ac:dyDescent="0.2">
      <c r="A289" s="25">
        <v>5.0000000000000001E-4</v>
      </c>
      <c r="C289" s="32">
        <v>43221</v>
      </c>
      <c r="D289" s="33">
        <v>0</v>
      </c>
      <c r="E289" s="33">
        <v>0</v>
      </c>
      <c r="F289" s="53">
        <f t="shared" si="130"/>
        <v>0</v>
      </c>
      <c r="G289" s="61">
        <f t="shared" si="131"/>
        <v>8.0500000000000002E-2</v>
      </c>
      <c r="H289" s="34">
        <f t="shared" si="127"/>
        <v>31</v>
      </c>
      <c r="K289" s="63">
        <f t="shared" si="119"/>
        <v>0</v>
      </c>
      <c r="L289" s="64">
        <f t="shared" si="132"/>
        <v>2.2054794520547945E-4</v>
      </c>
      <c r="N289" s="92">
        <f t="shared" si="133"/>
        <v>0</v>
      </c>
      <c r="P289" s="42">
        <v>43221</v>
      </c>
      <c r="Q289" s="29">
        <f t="shared" si="129"/>
        <v>31</v>
      </c>
    </row>
    <row r="290" spans="1:19" hidden="1" x14ac:dyDescent="0.2">
      <c r="A290" s="25">
        <v>5.0000000000000001E-4</v>
      </c>
      <c r="C290" s="32">
        <v>43252</v>
      </c>
      <c r="D290" s="33">
        <v>0</v>
      </c>
      <c r="E290" s="33">
        <v>0</v>
      </c>
      <c r="F290" s="53">
        <f t="shared" si="130"/>
        <v>0</v>
      </c>
      <c r="G290" s="61">
        <f t="shared" si="131"/>
        <v>8.0500000000000002E-2</v>
      </c>
      <c r="H290" s="34">
        <f t="shared" si="127"/>
        <v>30</v>
      </c>
      <c r="K290" s="63">
        <f t="shared" si="119"/>
        <v>0</v>
      </c>
      <c r="L290" s="64">
        <f t="shared" si="132"/>
        <v>2.2054794520547945E-4</v>
      </c>
      <c r="N290" s="92">
        <f t="shared" si="133"/>
        <v>0</v>
      </c>
      <c r="P290" s="42">
        <v>43252</v>
      </c>
      <c r="Q290" s="29">
        <f t="shared" si="129"/>
        <v>30</v>
      </c>
    </row>
    <row r="291" spans="1:19" hidden="1" x14ac:dyDescent="0.2">
      <c r="A291" s="25">
        <v>5.0000000000000001E-4</v>
      </c>
      <c r="C291" s="32">
        <v>43282</v>
      </c>
      <c r="D291" s="33">
        <v>0</v>
      </c>
      <c r="E291" s="33">
        <v>0</v>
      </c>
      <c r="F291" s="53">
        <f t="shared" si="130"/>
        <v>0</v>
      </c>
      <c r="G291" s="61">
        <f t="shared" si="131"/>
        <v>8.0500000000000002E-2</v>
      </c>
      <c r="H291" s="34">
        <f t="shared" si="127"/>
        <v>31</v>
      </c>
      <c r="K291" s="63">
        <f t="shared" si="119"/>
        <v>0</v>
      </c>
      <c r="L291" s="64">
        <f t="shared" si="132"/>
        <v>2.2054794520547945E-4</v>
      </c>
      <c r="N291" s="92">
        <f t="shared" si="133"/>
        <v>0</v>
      </c>
      <c r="P291" s="42">
        <v>43282</v>
      </c>
      <c r="Q291" s="29">
        <f t="shared" si="129"/>
        <v>31</v>
      </c>
    </row>
    <row r="292" spans="1:19" hidden="1" x14ac:dyDescent="0.2">
      <c r="A292" s="25">
        <v>5.0000000000000001E-4</v>
      </c>
      <c r="C292" s="32">
        <v>43313</v>
      </c>
      <c r="D292" s="33">
        <v>0</v>
      </c>
      <c r="E292" s="33">
        <v>0</v>
      </c>
      <c r="F292" s="53">
        <f t="shared" ref="F292:F296" si="134">F291+D292-E292</f>
        <v>0</v>
      </c>
      <c r="G292" s="61">
        <f t="shared" ref="G292:G296" si="135">A292+$P$3</f>
        <v>8.0500000000000002E-2</v>
      </c>
      <c r="H292" s="34">
        <f t="shared" si="127"/>
        <v>31</v>
      </c>
      <c r="K292" s="63">
        <f t="shared" si="119"/>
        <v>0</v>
      </c>
      <c r="L292" s="64">
        <f t="shared" si="132"/>
        <v>2.2054794520547945E-4</v>
      </c>
      <c r="N292" s="92">
        <f t="shared" ref="N292:N296" si="136">F292+K292</f>
        <v>0</v>
      </c>
      <c r="P292" s="42">
        <v>43313</v>
      </c>
      <c r="Q292" s="29">
        <f t="shared" si="129"/>
        <v>31</v>
      </c>
    </row>
    <row r="293" spans="1:19" hidden="1" x14ac:dyDescent="0.2">
      <c r="A293" s="25">
        <v>5.0000000000000001E-4</v>
      </c>
      <c r="C293" s="32">
        <v>43344</v>
      </c>
      <c r="D293" s="33">
        <v>0</v>
      </c>
      <c r="E293" s="33">
        <v>0</v>
      </c>
      <c r="F293" s="53">
        <f t="shared" si="134"/>
        <v>0</v>
      </c>
      <c r="G293" s="61">
        <f t="shared" si="135"/>
        <v>8.0500000000000002E-2</v>
      </c>
      <c r="H293" s="34">
        <f t="shared" si="127"/>
        <v>30</v>
      </c>
      <c r="K293" s="63">
        <f t="shared" si="119"/>
        <v>0</v>
      </c>
      <c r="L293" s="64">
        <f t="shared" si="132"/>
        <v>2.2054794520547945E-4</v>
      </c>
      <c r="N293" s="92">
        <f t="shared" si="136"/>
        <v>0</v>
      </c>
      <c r="P293" s="42">
        <v>43344</v>
      </c>
      <c r="Q293" s="29">
        <f t="shared" si="129"/>
        <v>30</v>
      </c>
    </row>
    <row r="294" spans="1:19" hidden="1" x14ac:dyDescent="0.2">
      <c r="A294" s="25">
        <v>5.0000000000000001E-4</v>
      </c>
      <c r="C294" s="32">
        <v>43374</v>
      </c>
      <c r="D294" s="33">
        <v>0</v>
      </c>
      <c r="E294" s="33">
        <v>0</v>
      </c>
      <c r="F294" s="53">
        <f t="shared" si="134"/>
        <v>0</v>
      </c>
      <c r="G294" s="61">
        <f t="shared" si="135"/>
        <v>8.0500000000000002E-2</v>
      </c>
      <c r="H294" s="34">
        <f t="shared" si="127"/>
        <v>31</v>
      </c>
      <c r="K294" s="63">
        <f t="shared" si="119"/>
        <v>0</v>
      </c>
      <c r="L294" s="64">
        <f t="shared" si="132"/>
        <v>2.2054794520547945E-4</v>
      </c>
      <c r="N294" s="92">
        <f t="shared" si="136"/>
        <v>0</v>
      </c>
      <c r="P294" s="42">
        <v>43374</v>
      </c>
      <c r="Q294" s="29">
        <f t="shared" si="129"/>
        <v>31</v>
      </c>
    </row>
    <row r="295" spans="1:19" hidden="1" x14ac:dyDescent="0.2">
      <c r="A295" s="25">
        <v>5.0000000000000001E-4</v>
      </c>
      <c r="C295" s="32">
        <v>43405</v>
      </c>
      <c r="D295" s="33">
        <v>0</v>
      </c>
      <c r="E295" s="33">
        <v>0</v>
      </c>
      <c r="F295" s="53">
        <f t="shared" si="134"/>
        <v>0</v>
      </c>
      <c r="G295" s="61">
        <f t="shared" si="135"/>
        <v>8.0500000000000002E-2</v>
      </c>
      <c r="H295" s="34">
        <f t="shared" si="127"/>
        <v>30</v>
      </c>
      <c r="K295" s="63">
        <f t="shared" si="119"/>
        <v>0</v>
      </c>
      <c r="L295" s="64">
        <f t="shared" si="132"/>
        <v>2.2054794520547945E-4</v>
      </c>
      <c r="N295" s="92">
        <f t="shared" si="136"/>
        <v>0</v>
      </c>
      <c r="P295" s="42">
        <v>43405</v>
      </c>
      <c r="Q295" s="29">
        <f t="shared" si="129"/>
        <v>30</v>
      </c>
    </row>
    <row r="296" spans="1:19" hidden="1" x14ac:dyDescent="0.2">
      <c r="A296" s="25">
        <v>5.0000000000000001E-4</v>
      </c>
      <c r="C296" s="32">
        <v>43435</v>
      </c>
      <c r="D296" s="33">
        <v>0</v>
      </c>
      <c r="E296" s="33">
        <v>0</v>
      </c>
      <c r="F296" s="53">
        <f t="shared" si="134"/>
        <v>0</v>
      </c>
      <c r="G296" s="61">
        <f t="shared" si="135"/>
        <v>8.0500000000000002E-2</v>
      </c>
      <c r="H296" s="34">
        <f t="shared" si="127"/>
        <v>31</v>
      </c>
      <c r="K296" s="63">
        <f t="shared" si="119"/>
        <v>0</v>
      </c>
      <c r="L296" s="64">
        <f t="shared" si="132"/>
        <v>2.2054794520547945E-4</v>
      </c>
      <c r="N296" s="92">
        <f t="shared" si="136"/>
        <v>0</v>
      </c>
      <c r="P296" s="42">
        <v>43435</v>
      </c>
      <c r="Q296" s="29">
        <f t="shared" si="129"/>
        <v>31</v>
      </c>
    </row>
    <row r="297" spans="1:19" hidden="1" x14ac:dyDescent="0.2">
      <c r="A297" s="25">
        <v>5.0000000000000001E-4</v>
      </c>
      <c r="C297" s="32">
        <v>43466</v>
      </c>
      <c r="D297" s="33">
        <v>0</v>
      </c>
      <c r="E297" s="33">
        <v>0</v>
      </c>
      <c r="F297" s="53">
        <f t="shared" ref="F297:F300" si="137">F296+D297-E297</f>
        <v>0</v>
      </c>
      <c r="G297" s="61">
        <f t="shared" ref="G297:G300" si="138">A297+$P$3</f>
        <v>8.0500000000000002E-2</v>
      </c>
      <c r="H297" s="34">
        <f t="shared" ref="H297:H300" si="139">Q297</f>
        <v>31</v>
      </c>
      <c r="K297" s="63">
        <f t="shared" si="119"/>
        <v>0</v>
      </c>
      <c r="L297" s="64">
        <f>G297/$S$297</f>
        <v>2.2054794520547945E-4</v>
      </c>
      <c r="N297" s="92">
        <f t="shared" ref="N297:N300" si="140">F297+K297</f>
        <v>0</v>
      </c>
      <c r="P297" s="42">
        <v>43466</v>
      </c>
      <c r="Q297" s="29">
        <f t="shared" ref="Q297:Q300" si="141">P298-P297</f>
        <v>31</v>
      </c>
      <c r="R297" s="42">
        <v>43831</v>
      </c>
      <c r="S297" s="29">
        <f>R297-P297</f>
        <v>365</v>
      </c>
    </row>
    <row r="298" spans="1:19" hidden="1" x14ac:dyDescent="0.2">
      <c r="A298" s="25">
        <v>5.0000000000000001E-4</v>
      </c>
      <c r="C298" s="32">
        <v>43497</v>
      </c>
      <c r="D298" s="33">
        <v>0</v>
      </c>
      <c r="E298" s="33">
        <v>0</v>
      </c>
      <c r="F298" s="53">
        <f t="shared" si="137"/>
        <v>0</v>
      </c>
      <c r="G298" s="61">
        <f t="shared" si="138"/>
        <v>8.0500000000000002E-2</v>
      </c>
      <c r="H298" s="34">
        <f t="shared" si="139"/>
        <v>28</v>
      </c>
      <c r="K298" s="63">
        <f t="shared" si="119"/>
        <v>0</v>
      </c>
      <c r="L298" s="64">
        <f t="shared" ref="L298:L308" si="142">G298/$S$297</f>
        <v>2.2054794520547945E-4</v>
      </c>
      <c r="N298" s="92">
        <f t="shared" si="140"/>
        <v>0</v>
      </c>
      <c r="P298" s="42">
        <v>43497</v>
      </c>
      <c r="Q298" s="29">
        <f t="shared" si="141"/>
        <v>28</v>
      </c>
    </row>
    <row r="299" spans="1:19" hidden="1" x14ac:dyDescent="0.2">
      <c r="A299" s="25">
        <v>5.0000000000000001E-4</v>
      </c>
      <c r="C299" s="32">
        <v>43525</v>
      </c>
      <c r="D299" s="33">
        <v>0</v>
      </c>
      <c r="E299" s="33">
        <v>0</v>
      </c>
      <c r="F299" s="53">
        <f t="shared" si="137"/>
        <v>0</v>
      </c>
      <c r="G299" s="61">
        <f t="shared" si="138"/>
        <v>8.0500000000000002E-2</v>
      </c>
      <c r="H299" s="34">
        <f t="shared" si="139"/>
        <v>31</v>
      </c>
      <c r="K299" s="63">
        <f t="shared" si="119"/>
        <v>0</v>
      </c>
      <c r="L299" s="64">
        <f t="shared" si="142"/>
        <v>2.2054794520547945E-4</v>
      </c>
      <c r="N299" s="92">
        <f t="shared" si="140"/>
        <v>0</v>
      </c>
      <c r="P299" s="42">
        <v>43525</v>
      </c>
      <c r="Q299" s="29">
        <f t="shared" si="141"/>
        <v>31</v>
      </c>
    </row>
    <row r="300" spans="1:19" hidden="1" x14ac:dyDescent="0.2">
      <c r="A300" s="25">
        <v>5.0000000000000001E-4</v>
      </c>
      <c r="C300" s="32">
        <v>43556</v>
      </c>
      <c r="D300" s="33">
        <v>0</v>
      </c>
      <c r="E300" s="33">
        <v>0</v>
      </c>
      <c r="F300" s="53">
        <f t="shared" si="137"/>
        <v>0</v>
      </c>
      <c r="G300" s="61">
        <f t="shared" si="138"/>
        <v>8.0500000000000002E-2</v>
      </c>
      <c r="H300" s="34">
        <f t="shared" si="139"/>
        <v>30</v>
      </c>
      <c r="K300" s="63">
        <f t="shared" si="119"/>
        <v>0</v>
      </c>
      <c r="L300" s="64">
        <f t="shared" si="142"/>
        <v>2.2054794520547945E-4</v>
      </c>
      <c r="N300" s="92">
        <f t="shared" si="140"/>
        <v>0</v>
      </c>
      <c r="P300" s="42">
        <v>43556</v>
      </c>
      <c r="Q300" s="29">
        <f t="shared" si="141"/>
        <v>30</v>
      </c>
    </row>
    <row r="301" spans="1:19" hidden="1" x14ac:dyDescent="0.2">
      <c r="A301" s="25">
        <v>5.0000000000000001E-4</v>
      </c>
      <c r="C301" s="32">
        <v>43586</v>
      </c>
      <c r="D301" s="33">
        <v>0</v>
      </c>
      <c r="E301" s="33">
        <v>0</v>
      </c>
      <c r="F301" s="53">
        <f t="shared" ref="F301:F303" si="143">F300+D301-E301</f>
        <v>0</v>
      </c>
      <c r="G301" s="61">
        <f t="shared" ref="G301:G303" si="144">A301+$P$3</f>
        <v>8.0500000000000002E-2</v>
      </c>
      <c r="H301" s="34">
        <f t="shared" ref="H301:H303" si="145">Q301</f>
        <v>31</v>
      </c>
      <c r="K301" s="63">
        <f t="shared" si="119"/>
        <v>0</v>
      </c>
      <c r="L301" s="64">
        <f t="shared" si="142"/>
        <v>2.2054794520547945E-4</v>
      </c>
      <c r="N301" s="92">
        <f t="shared" ref="N301:N303" si="146">F301+K301</f>
        <v>0</v>
      </c>
      <c r="P301" s="42">
        <v>43586</v>
      </c>
      <c r="Q301" s="29">
        <f t="shared" ref="Q301:Q310" si="147">P302-P301</f>
        <v>31</v>
      </c>
    </row>
    <row r="302" spans="1:19" hidden="1" x14ac:dyDescent="0.2">
      <c r="A302" s="25">
        <v>5.0000000000000001E-4</v>
      </c>
      <c r="C302" s="32">
        <v>43617</v>
      </c>
      <c r="D302" s="33">
        <v>0</v>
      </c>
      <c r="E302" s="33">
        <v>0</v>
      </c>
      <c r="F302" s="53">
        <f t="shared" si="143"/>
        <v>0</v>
      </c>
      <c r="G302" s="61">
        <f t="shared" si="144"/>
        <v>8.0500000000000002E-2</v>
      </c>
      <c r="H302" s="34">
        <f t="shared" si="145"/>
        <v>30</v>
      </c>
      <c r="K302" s="63">
        <f t="shared" si="119"/>
        <v>0</v>
      </c>
      <c r="L302" s="64">
        <f t="shared" si="142"/>
        <v>2.2054794520547945E-4</v>
      </c>
      <c r="N302" s="92">
        <f t="shared" si="146"/>
        <v>0</v>
      </c>
      <c r="P302" s="42">
        <v>43617</v>
      </c>
      <c r="Q302" s="29">
        <f t="shared" si="147"/>
        <v>30</v>
      </c>
    </row>
    <row r="303" spans="1:19" hidden="1" x14ac:dyDescent="0.2">
      <c r="A303" s="25">
        <v>5.0000000000000001E-4</v>
      </c>
      <c r="C303" s="32">
        <v>43647</v>
      </c>
      <c r="D303" s="33">
        <v>0</v>
      </c>
      <c r="E303" s="33">
        <v>0</v>
      </c>
      <c r="F303" s="53">
        <f t="shared" si="143"/>
        <v>0</v>
      </c>
      <c r="G303" s="61">
        <f t="shared" si="144"/>
        <v>8.0500000000000002E-2</v>
      </c>
      <c r="H303" s="34">
        <f t="shared" si="145"/>
        <v>31</v>
      </c>
      <c r="K303" s="63">
        <f t="shared" si="119"/>
        <v>0</v>
      </c>
      <c r="L303" s="64">
        <f t="shared" si="142"/>
        <v>2.2054794520547945E-4</v>
      </c>
      <c r="N303" s="92">
        <f t="shared" si="146"/>
        <v>0</v>
      </c>
      <c r="P303" s="42">
        <v>43647</v>
      </c>
      <c r="Q303" s="29">
        <f t="shared" si="147"/>
        <v>31</v>
      </c>
    </row>
    <row r="304" spans="1:19" hidden="1" x14ac:dyDescent="0.2">
      <c r="A304" s="25">
        <v>5.0000000000000001E-4</v>
      </c>
      <c r="C304" s="32">
        <v>43678</v>
      </c>
      <c r="D304" s="33">
        <v>0</v>
      </c>
      <c r="E304" s="33">
        <v>0</v>
      </c>
      <c r="F304" s="53">
        <f t="shared" ref="F304:F308" si="148">F303+D304-E304</f>
        <v>0</v>
      </c>
      <c r="G304" s="61">
        <f t="shared" ref="G304:G308" si="149">A304+$P$3</f>
        <v>8.0500000000000002E-2</v>
      </c>
      <c r="H304" s="34">
        <f t="shared" ref="H304:H308" si="150">Q304</f>
        <v>31</v>
      </c>
      <c r="K304" s="63">
        <f t="shared" si="119"/>
        <v>0</v>
      </c>
      <c r="L304" s="64">
        <f t="shared" si="142"/>
        <v>2.2054794520547945E-4</v>
      </c>
      <c r="N304" s="92">
        <f t="shared" ref="N304:N308" si="151">F304+K304</f>
        <v>0</v>
      </c>
      <c r="P304" s="42">
        <v>43678</v>
      </c>
      <c r="Q304" s="29">
        <f t="shared" si="147"/>
        <v>31</v>
      </c>
    </row>
    <row r="305" spans="1:19" hidden="1" x14ac:dyDescent="0.2">
      <c r="A305" s="25">
        <v>5.0000000000000001E-4</v>
      </c>
      <c r="C305" s="32">
        <v>43709</v>
      </c>
      <c r="D305" s="33">
        <v>0</v>
      </c>
      <c r="E305" s="33">
        <v>0</v>
      </c>
      <c r="F305" s="53">
        <f t="shared" si="148"/>
        <v>0</v>
      </c>
      <c r="G305" s="61">
        <f t="shared" si="149"/>
        <v>8.0500000000000002E-2</v>
      </c>
      <c r="H305" s="34">
        <f t="shared" si="150"/>
        <v>30</v>
      </c>
      <c r="K305" s="63">
        <f t="shared" si="119"/>
        <v>0</v>
      </c>
      <c r="L305" s="64">
        <f t="shared" si="142"/>
        <v>2.2054794520547945E-4</v>
      </c>
      <c r="N305" s="92">
        <f t="shared" si="151"/>
        <v>0</v>
      </c>
      <c r="P305" s="42">
        <v>43709</v>
      </c>
      <c r="Q305" s="29">
        <f t="shared" si="147"/>
        <v>30</v>
      </c>
    </row>
    <row r="306" spans="1:19" hidden="1" x14ac:dyDescent="0.2">
      <c r="A306" s="25">
        <v>5.0000000000000001E-4</v>
      </c>
      <c r="C306" s="32">
        <v>43739</v>
      </c>
      <c r="D306" s="33">
        <v>0</v>
      </c>
      <c r="E306" s="33">
        <v>0</v>
      </c>
      <c r="F306" s="53">
        <f t="shared" si="148"/>
        <v>0</v>
      </c>
      <c r="G306" s="61">
        <f t="shared" si="149"/>
        <v>8.0500000000000002E-2</v>
      </c>
      <c r="H306" s="34">
        <f t="shared" si="150"/>
        <v>31</v>
      </c>
      <c r="K306" s="63">
        <f t="shared" si="119"/>
        <v>0</v>
      </c>
      <c r="L306" s="64">
        <f t="shared" si="142"/>
        <v>2.2054794520547945E-4</v>
      </c>
      <c r="N306" s="92">
        <f t="shared" si="151"/>
        <v>0</v>
      </c>
      <c r="P306" s="42">
        <v>43739</v>
      </c>
      <c r="Q306" s="29">
        <f t="shared" si="147"/>
        <v>31</v>
      </c>
    </row>
    <row r="307" spans="1:19" hidden="1" x14ac:dyDescent="0.2">
      <c r="A307" s="25">
        <v>5.0000000000000001E-4</v>
      </c>
      <c r="C307" s="32">
        <v>43770</v>
      </c>
      <c r="D307" s="33">
        <v>0</v>
      </c>
      <c r="E307" s="33">
        <v>0</v>
      </c>
      <c r="F307" s="53">
        <f t="shared" si="148"/>
        <v>0</v>
      </c>
      <c r="G307" s="61">
        <f t="shared" si="149"/>
        <v>8.0500000000000002E-2</v>
      </c>
      <c r="H307" s="34">
        <f t="shared" si="150"/>
        <v>30</v>
      </c>
      <c r="K307" s="63">
        <f t="shared" si="119"/>
        <v>0</v>
      </c>
      <c r="L307" s="64">
        <f t="shared" si="142"/>
        <v>2.2054794520547945E-4</v>
      </c>
      <c r="N307" s="92">
        <f t="shared" si="151"/>
        <v>0</v>
      </c>
      <c r="P307" s="42">
        <v>43770</v>
      </c>
      <c r="Q307" s="29">
        <f t="shared" si="147"/>
        <v>30</v>
      </c>
    </row>
    <row r="308" spans="1:19" hidden="1" x14ac:dyDescent="0.2">
      <c r="A308" s="25">
        <v>5.0000000000000001E-4</v>
      </c>
      <c r="C308" s="32">
        <v>43800</v>
      </c>
      <c r="D308" s="33">
        <v>0</v>
      </c>
      <c r="E308" s="33">
        <v>0</v>
      </c>
      <c r="F308" s="53">
        <f t="shared" si="148"/>
        <v>0</v>
      </c>
      <c r="G308" s="61">
        <f t="shared" si="149"/>
        <v>8.0500000000000002E-2</v>
      </c>
      <c r="H308" s="34">
        <f t="shared" si="150"/>
        <v>31</v>
      </c>
      <c r="K308" s="63">
        <f t="shared" si="119"/>
        <v>0</v>
      </c>
      <c r="L308" s="64">
        <f t="shared" si="142"/>
        <v>2.2054794520547945E-4</v>
      </c>
      <c r="N308" s="92">
        <f t="shared" si="151"/>
        <v>0</v>
      </c>
      <c r="P308" s="42">
        <v>43800</v>
      </c>
      <c r="Q308" s="29">
        <f t="shared" si="147"/>
        <v>31</v>
      </c>
    </row>
    <row r="309" spans="1:19" hidden="1" x14ac:dyDescent="0.2">
      <c r="A309" s="25">
        <v>5.0000000000000001E-4</v>
      </c>
      <c r="C309" s="32">
        <v>43831</v>
      </c>
      <c r="D309" s="60">
        <v>0</v>
      </c>
      <c r="E309" s="60">
        <v>0</v>
      </c>
      <c r="F309" s="59">
        <f t="shared" ref="F309" si="152">F308+D309-E309</f>
        <v>0</v>
      </c>
      <c r="G309" s="61">
        <f t="shared" ref="G309" si="153">A309+$P$3</f>
        <v>8.0500000000000002E-2</v>
      </c>
      <c r="H309" s="62">
        <f t="shared" ref="H309" si="154">Q309</f>
        <v>31</v>
      </c>
      <c r="K309" s="63">
        <f t="shared" si="119"/>
        <v>0</v>
      </c>
      <c r="L309" s="64">
        <f>G309/$S$309</f>
        <v>2.1994535519125684E-4</v>
      </c>
      <c r="N309" s="93">
        <f t="shared" ref="N309" si="155">F309+K309</f>
        <v>0</v>
      </c>
      <c r="P309" s="42">
        <v>43831</v>
      </c>
      <c r="Q309" s="29">
        <f>P310-P309</f>
        <v>31</v>
      </c>
      <c r="R309" s="42">
        <v>44197</v>
      </c>
      <c r="S309" s="29">
        <f>R309-P309</f>
        <v>366</v>
      </c>
    </row>
    <row r="310" spans="1:19" hidden="1" x14ac:dyDescent="0.2">
      <c r="A310" s="25">
        <v>5.0000000000000001E-4</v>
      </c>
      <c r="C310" s="32">
        <v>43862</v>
      </c>
      <c r="D310" s="60">
        <v>0</v>
      </c>
      <c r="E310" s="60">
        <v>0</v>
      </c>
      <c r="F310" s="59">
        <f t="shared" ref="F310" si="156">F309+D310-E310</f>
        <v>0</v>
      </c>
      <c r="G310" s="61">
        <f t="shared" ref="G310" si="157">A310+$P$3</f>
        <v>8.0500000000000002E-2</v>
      </c>
      <c r="H310" s="62">
        <f t="shared" ref="H310" si="158">Q310</f>
        <v>29</v>
      </c>
      <c r="K310" s="63">
        <f t="shared" si="119"/>
        <v>0</v>
      </c>
      <c r="L310" s="64">
        <f t="shared" ref="L310:L320" si="159">G310/$S$309</f>
        <v>2.1994535519125684E-4</v>
      </c>
      <c r="N310" s="93">
        <f t="shared" ref="N310" si="160">F310+K310</f>
        <v>0</v>
      </c>
      <c r="P310" s="42">
        <v>43862</v>
      </c>
      <c r="Q310" s="29">
        <f t="shared" si="147"/>
        <v>29</v>
      </c>
    </row>
    <row r="311" spans="1:19" hidden="1" x14ac:dyDescent="0.2">
      <c r="A311" s="25">
        <v>5.0000000000000001E-4</v>
      </c>
      <c r="C311" s="32">
        <v>43891</v>
      </c>
      <c r="D311" s="60">
        <v>0</v>
      </c>
      <c r="E311" s="60">
        <v>0</v>
      </c>
      <c r="F311" s="59">
        <f t="shared" ref="F311:F314" si="161">F310+D311-E311</f>
        <v>0</v>
      </c>
      <c r="G311" s="61">
        <f t="shared" ref="G311:G314" si="162">A311+$P$3</f>
        <v>8.0500000000000002E-2</v>
      </c>
      <c r="H311" s="62">
        <f t="shared" ref="H311:H314" si="163">Q311</f>
        <v>31</v>
      </c>
      <c r="K311" s="63">
        <f t="shared" si="119"/>
        <v>0</v>
      </c>
      <c r="L311" s="64">
        <f t="shared" si="159"/>
        <v>2.1994535519125684E-4</v>
      </c>
      <c r="N311" s="93">
        <f t="shared" ref="N311:N314" si="164">F311+K311</f>
        <v>0</v>
      </c>
      <c r="P311" s="42">
        <v>43891</v>
      </c>
      <c r="Q311" s="29">
        <f t="shared" ref="Q311:Q314" si="165">P312-P311</f>
        <v>31</v>
      </c>
    </row>
    <row r="312" spans="1:19" hidden="1" x14ac:dyDescent="0.2">
      <c r="A312" s="25">
        <v>5.0000000000000001E-4</v>
      </c>
      <c r="C312" s="32">
        <v>43922</v>
      </c>
      <c r="D312" s="60">
        <v>0</v>
      </c>
      <c r="E312" s="60">
        <v>0</v>
      </c>
      <c r="F312" s="59">
        <f t="shared" si="161"/>
        <v>0</v>
      </c>
      <c r="G312" s="61">
        <f t="shared" si="162"/>
        <v>8.0500000000000002E-2</v>
      </c>
      <c r="H312" s="62">
        <f t="shared" si="163"/>
        <v>30</v>
      </c>
      <c r="K312" s="63">
        <f t="shared" si="119"/>
        <v>0</v>
      </c>
      <c r="L312" s="64">
        <f t="shared" si="159"/>
        <v>2.1994535519125684E-4</v>
      </c>
      <c r="N312" s="93">
        <f t="shared" si="164"/>
        <v>0</v>
      </c>
      <c r="P312" s="42">
        <v>43922</v>
      </c>
      <c r="Q312" s="29">
        <f t="shared" si="165"/>
        <v>30</v>
      </c>
    </row>
    <row r="313" spans="1:19" hidden="1" x14ac:dyDescent="0.2">
      <c r="A313" s="25">
        <v>5.0000000000000001E-4</v>
      </c>
      <c r="C313" s="32">
        <v>43952</v>
      </c>
      <c r="D313" s="60">
        <v>0</v>
      </c>
      <c r="E313" s="60">
        <v>0</v>
      </c>
      <c r="F313" s="59">
        <f t="shared" si="161"/>
        <v>0</v>
      </c>
      <c r="G313" s="61">
        <f t="shared" si="162"/>
        <v>8.0500000000000002E-2</v>
      </c>
      <c r="H313" s="62">
        <f t="shared" si="163"/>
        <v>31</v>
      </c>
      <c r="K313" s="63">
        <f t="shared" si="119"/>
        <v>0</v>
      </c>
      <c r="L313" s="64">
        <f t="shared" si="159"/>
        <v>2.1994535519125684E-4</v>
      </c>
      <c r="N313" s="93">
        <f t="shared" si="164"/>
        <v>0</v>
      </c>
      <c r="P313" s="42">
        <v>43952</v>
      </c>
      <c r="Q313" s="29">
        <f t="shared" si="165"/>
        <v>31</v>
      </c>
    </row>
    <row r="314" spans="1:19" hidden="1" x14ac:dyDescent="0.2">
      <c r="A314" s="25">
        <v>5.0000000000000001E-4</v>
      </c>
      <c r="C314" s="32">
        <v>43983</v>
      </c>
      <c r="D314" s="60">
        <v>0</v>
      </c>
      <c r="E314" s="60">
        <v>0</v>
      </c>
      <c r="F314" s="59">
        <f t="shared" si="161"/>
        <v>0</v>
      </c>
      <c r="G314" s="61">
        <f t="shared" si="162"/>
        <v>8.0500000000000002E-2</v>
      </c>
      <c r="H314" s="62">
        <f t="shared" si="163"/>
        <v>30</v>
      </c>
      <c r="K314" s="63">
        <f t="shared" si="119"/>
        <v>0</v>
      </c>
      <c r="L314" s="64">
        <f t="shared" si="159"/>
        <v>2.1994535519125684E-4</v>
      </c>
      <c r="N314" s="93">
        <f t="shared" si="164"/>
        <v>0</v>
      </c>
      <c r="P314" s="42">
        <v>43983</v>
      </c>
      <c r="Q314" s="29">
        <f t="shared" si="165"/>
        <v>30</v>
      </c>
    </row>
    <row r="315" spans="1:19" hidden="1" x14ac:dyDescent="0.2">
      <c r="A315" s="25">
        <v>5.0000000000000001E-4</v>
      </c>
      <c r="C315" s="32">
        <v>44013</v>
      </c>
      <c r="D315" s="60">
        <v>0</v>
      </c>
      <c r="E315" s="60">
        <v>0</v>
      </c>
      <c r="F315" s="59">
        <f t="shared" ref="F315:F321" si="166">F314+D315-E315</f>
        <v>0</v>
      </c>
      <c r="G315" s="61">
        <f t="shared" ref="G315:G321" si="167">A315+$P$3</f>
        <v>8.0500000000000002E-2</v>
      </c>
      <c r="H315" s="62">
        <f t="shared" ref="H315:H321" si="168">Q315</f>
        <v>31</v>
      </c>
      <c r="K315" s="63">
        <f t="shared" si="119"/>
        <v>0</v>
      </c>
      <c r="L315" s="64">
        <f t="shared" si="159"/>
        <v>2.1994535519125684E-4</v>
      </c>
      <c r="N315" s="93">
        <f t="shared" ref="N315:N321" si="169">F315+K315</f>
        <v>0</v>
      </c>
      <c r="P315" s="42">
        <v>44013</v>
      </c>
      <c r="Q315" s="29">
        <f t="shared" ref="Q315:Q331" si="170">P316-P315</f>
        <v>31</v>
      </c>
    </row>
    <row r="316" spans="1:19" hidden="1" x14ac:dyDescent="0.2">
      <c r="A316" s="25">
        <v>5.0000000000000001E-4</v>
      </c>
      <c r="C316" s="32">
        <v>44044</v>
      </c>
      <c r="D316" s="60">
        <v>0</v>
      </c>
      <c r="E316" s="60">
        <v>0</v>
      </c>
      <c r="F316" s="59">
        <f t="shared" si="166"/>
        <v>0</v>
      </c>
      <c r="G316" s="61">
        <f t="shared" si="167"/>
        <v>8.0500000000000002E-2</v>
      </c>
      <c r="H316" s="62">
        <f t="shared" si="168"/>
        <v>31</v>
      </c>
      <c r="K316" s="63">
        <f t="shared" si="119"/>
        <v>0</v>
      </c>
      <c r="L316" s="64">
        <f t="shared" si="159"/>
        <v>2.1994535519125684E-4</v>
      </c>
      <c r="N316" s="93">
        <f t="shared" si="169"/>
        <v>0</v>
      </c>
      <c r="P316" s="42">
        <v>44044</v>
      </c>
      <c r="Q316" s="29">
        <f t="shared" si="170"/>
        <v>31</v>
      </c>
    </row>
    <row r="317" spans="1:19" hidden="1" x14ac:dyDescent="0.2">
      <c r="A317" s="25">
        <v>5.0000000000000001E-4</v>
      </c>
      <c r="C317" s="32">
        <v>44075</v>
      </c>
      <c r="D317" s="60">
        <v>0</v>
      </c>
      <c r="E317" s="60">
        <v>0</v>
      </c>
      <c r="F317" s="59">
        <f t="shared" si="166"/>
        <v>0</v>
      </c>
      <c r="G317" s="61">
        <f t="shared" si="167"/>
        <v>8.0500000000000002E-2</v>
      </c>
      <c r="H317" s="62">
        <f t="shared" si="168"/>
        <v>30</v>
      </c>
      <c r="K317" s="63">
        <f>(IF(F316&lt;=0,0,F316*(L317*H317)))+K316</f>
        <v>0</v>
      </c>
      <c r="L317" s="64">
        <f t="shared" si="159"/>
        <v>2.1994535519125684E-4</v>
      </c>
      <c r="N317" s="93">
        <f t="shared" si="169"/>
        <v>0</v>
      </c>
      <c r="P317" s="42">
        <v>44075</v>
      </c>
      <c r="Q317" s="29">
        <f t="shared" si="170"/>
        <v>30</v>
      </c>
    </row>
    <row r="318" spans="1:19" hidden="1" x14ac:dyDescent="0.2">
      <c r="A318" s="25">
        <v>5.0000000000000001E-4</v>
      </c>
      <c r="C318" s="32">
        <v>44105</v>
      </c>
      <c r="D318" s="60">
        <v>0</v>
      </c>
      <c r="E318" s="60">
        <v>0</v>
      </c>
      <c r="F318" s="59">
        <f t="shared" si="166"/>
        <v>0</v>
      </c>
      <c r="G318" s="61">
        <f t="shared" si="167"/>
        <v>8.0500000000000002E-2</v>
      </c>
      <c r="H318" s="62">
        <f t="shared" si="168"/>
        <v>31</v>
      </c>
      <c r="K318" s="63">
        <f t="shared" ref="K318:K336" si="171">(IF(F317&lt;=0,0,F317*(L318*H318)))+K317</f>
        <v>0</v>
      </c>
      <c r="L318" s="64">
        <f t="shared" si="159"/>
        <v>2.1994535519125684E-4</v>
      </c>
      <c r="N318" s="93">
        <f t="shared" si="169"/>
        <v>0</v>
      </c>
      <c r="P318" s="42">
        <v>44105</v>
      </c>
      <c r="Q318" s="29">
        <f t="shared" si="170"/>
        <v>31</v>
      </c>
    </row>
    <row r="319" spans="1:19" hidden="1" x14ac:dyDescent="0.2">
      <c r="A319" s="25">
        <v>5.0000000000000001E-4</v>
      </c>
      <c r="C319" s="32">
        <v>44136</v>
      </c>
      <c r="D319" s="60">
        <v>0</v>
      </c>
      <c r="E319" s="60">
        <v>0</v>
      </c>
      <c r="F319" s="59">
        <f t="shared" si="166"/>
        <v>0</v>
      </c>
      <c r="G319" s="61">
        <f t="shared" si="167"/>
        <v>8.0500000000000002E-2</v>
      </c>
      <c r="H319" s="62">
        <f t="shared" si="168"/>
        <v>30</v>
      </c>
      <c r="K319" s="63">
        <f t="shared" si="171"/>
        <v>0</v>
      </c>
      <c r="L319" s="64">
        <f t="shared" si="159"/>
        <v>2.1994535519125684E-4</v>
      </c>
      <c r="N319" s="93">
        <f t="shared" si="169"/>
        <v>0</v>
      </c>
      <c r="P319" s="42">
        <v>44136</v>
      </c>
      <c r="Q319" s="29">
        <f t="shared" si="170"/>
        <v>30</v>
      </c>
    </row>
    <row r="320" spans="1:19" hidden="1" x14ac:dyDescent="0.2">
      <c r="A320" s="25">
        <v>5.0000000000000001E-4</v>
      </c>
      <c r="C320" s="32">
        <v>44166</v>
      </c>
      <c r="D320" s="60">
        <v>0</v>
      </c>
      <c r="E320" s="60">
        <v>0</v>
      </c>
      <c r="F320" s="59">
        <f t="shared" si="166"/>
        <v>0</v>
      </c>
      <c r="G320" s="61">
        <f t="shared" si="167"/>
        <v>8.0500000000000002E-2</v>
      </c>
      <c r="H320" s="62">
        <f t="shared" si="168"/>
        <v>31</v>
      </c>
      <c r="K320" s="63">
        <f t="shared" si="171"/>
        <v>0</v>
      </c>
      <c r="L320" s="64">
        <f t="shared" si="159"/>
        <v>2.1994535519125684E-4</v>
      </c>
      <c r="N320" s="93">
        <f t="shared" si="169"/>
        <v>0</v>
      </c>
      <c r="P320" s="42">
        <v>44166</v>
      </c>
      <c r="Q320" s="29">
        <f t="shared" si="170"/>
        <v>31</v>
      </c>
    </row>
    <row r="321" spans="1:19" hidden="1" x14ac:dyDescent="0.2">
      <c r="A321" s="25">
        <v>5.0000000000000001E-4</v>
      </c>
      <c r="C321" s="32">
        <v>44197</v>
      </c>
      <c r="D321" s="60">
        <v>0</v>
      </c>
      <c r="E321" s="60">
        <v>0</v>
      </c>
      <c r="F321" s="59">
        <f t="shared" si="166"/>
        <v>0</v>
      </c>
      <c r="G321" s="61">
        <f t="shared" si="167"/>
        <v>8.0500000000000002E-2</v>
      </c>
      <c r="H321" s="62">
        <f t="shared" si="168"/>
        <v>31</v>
      </c>
      <c r="K321" s="63">
        <f t="shared" si="171"/>
        <v>0</v>
      </c>
      <c r="L321" s="64">
        <f>G321/$S$321</f>
        <v>2.2054794520547945E-4</v>
      </c>
      <c r="N321" s="93">
        <f t="shared" si="169"/>
        <v>0</v>
      </c>
      <c r="P321" s="42">
        <v>44197</v>
      </c>
      <c r="Q321" s="29">
        <f t="shared" si="170"/>
        <v>31</v>
      </c>
      <c r="R321" s="42">
        <v>44562</v>
      </c>
      <c r="S321" s="29">
        <f>R321-P321</f>
        <v>365</v>
      </c>
    </row>
    <row r="322" spans="1:19" hidden="1" x14ac:dyDescent="0.2">
      <c r="A322" s="25">
        <v>5.0000000000000001E-4</v>
      </c>
      <c r="C322" s="32">
        <v>44228</v>
      </c>
      <c r="D322" s="60">
        <v>0</v>
      </c>
      <c r="E322" s="60">
        <v>0</v>
      </c>
      <c r="F322" s="59">
        <f t="shared" ref="F322:F324" si="172">F321+D322-E322</f>
        <v>0</v>
      </c>
      <c r="G322" s="61">
        <f t="shared" ref="G322:G324" si="173">A322+$P$3</f>
        <v>8.0500000000000002E-2</v>
      </c>
      <c r="H322" s="62">
        <f t="shared" ref="H322:H324" si="174">Q322</f>
        <v>28</v>
      </c>
      <c r="K322" s="63">
        <f t="shared" si="171"/>
        <v>0</v>
      </c>
      <c r="L322" s="64">
        <f t="shared" ref="L322:L332" si="175">G322/$S$321</f>
        <v>2.2054794520547945E-4</v>
      </c>
      <c r="N322" s="93">
        <f t="shared" ref="N322:N324" si="176">F322+K322</f>
        <v>0</v>
      </c>
      <c r="P322" s="42">
        <v>44228</v>
      </c>
      <c r="Q322" s="29">
        <f t="shared" si="170"/>
        <v>28</v>
      </c>
    </row>
    <row r="323" spans="1:19" hidden="1" x14ac:dyDescent="0.2">
      <c r="A323" s="25">
        <v>5.0000000000000001E-4</v>
      </c>
      <c r="C323" s="32">
        <v>44256</v>
      </c>
      <c r="D323" s="60">
        <v>0</v>
      </c>
      <c r="E323" s="60">
        <v>0</v>
      </c>
      <c r="F323" s="59">
        <f t="shared" si="172"/>
        <v>0</v>
      </c>
      <c r="G323" s="61">
        <f t="shared" si="173"/>
        <v>8.0500000000000002E-2</v>
      </c>
      <c r="H323" s="62">
        <f t="shared" si="174"/>
        <v>31</v>
      </c>
      <c r="K323" s="63">
        <f t="shared" si="171"/>
        <v>0</v>
      </c>
      <c r="L323" s="64">
        <f t="shared" si="175"/>
        <v>2.2054794520547945E-4</v>
      </c>
      <c r="N323" s="93">
        <f t="shared" si="176"/>
        <v>0</v>
      </c>
      <c r="P323" s="42">
        <v>44256</v>
      </c>
      <c r="Q323" s="29">
        <f t="shared" si="170"/>
        <v>31</v>
      </c>
    </row>
    <row r="324" spans="1:19" hidden="1" x14ac:dyDescent="0.2">
      <c r="A324" s="25">
        <v>5.0000000000000001E-4</v>
      </c>
      <c r="C324" s="32">
        <v>44287</v>
      </c>
      <c r="D324" s="60">
        <v>0</v>
      </c>
      <c r="E324" s="60">
        <v>0</v>
      </c>
      <c r="F324" s="59">
        <f t="shared" si="172"/>
        <v>0</v>
      </c>
      <c r="G324" s="61">
        <f t="shared" si="173"/>
        <v>8.0500000000000002E-2</v>
      </c>
      <c r="H324" s="62">
        <f t="shared" si="174"/>
        <v>30</v>
      </c>
      <c r="K324" s="63">
        <f t="shared" si="171"/>
        <v>0</v>
      </c>
      <c r="L324" s="64">
        <f t="shared" si="175"/>
        <v>2.2054794520547945E-4</v>
      </c>
      <c r="N324" s="93">
        <f t="shared" si="176"/>
        <v>0</v>
      </c>
      <c r="P324" s="42">
        <v>44287</v>
      </c>
      <c r="Q324" s="29">
        <f t="shared" si="170"/>
        <v>30</v>
      </c>
    </row>
    <row r="325" spans="1:19" hidden="1" x14ac:dyDescent="0.2">
      <c r="A325" s="25">
        <v>5.0000000000000001E-4</v>
      </c>
      <c r="C325" s="32">
        <v>44317</v>
      </c>
      <c r="D325" s="60">
        <v>0</v>
      </c>
      <c r="E325" s="60">
        <v>0</v>
      </c>
      <c r="F325" s="59">
        <f t="shared" ref="F325:F327" si="177">F324+D325-E325</f>
        <v>0</v>
      </c>
      <c r="G325" s="61">
        <f t="shared" ref="G325:G327" si="178">A325+$P$3</f>
        <v>8.0500000000000002E-2</v>
      </c>
      <c r="H325" s="62">
        <f t="shared" ref="H325:H327" si="179">Q325</f>
        <v>31</v>
      </c>
      <c r="K325" s="63">
        <f t="shared" si="171"/>
        <v>0</v>
      </c>
      <c r="L325" s="64">
        <f t="shared" si="175"/>
        <v>2.2054794520547945E-4</v>
      </c>
      <c r="N325" s="93">
        <f t="shared" ref="N325:N327" si="180">F325+K325</f>
        <v>0</v>
      </c>
      <c r="P325" s="42">
        <v>44317</v>
      </c>
      <c r="Q325" s="29">
        <f t="shared" si="170"/>
        <v>31</v>
      </c>
    </row>
    <row r="326" spans="1:19" hidden="1" x14ac:dyDescent="0.2">
      <c r="A326" s="25">
        <v>5.0000000000000001E-4</v>
      </c>
      <c r="C326" s="32">
        <v>44348</v>
      </c>
      <c r="D326" s="60">
        <v>0</v>
      </c>
      <c r="E326" s="60">
        <v>0</v>
      </c>
      <c r="F326" s="59">
        <f t="shared" si="177"/>
        <v>0</v>
      </c>
      <c r="G326" s="61">
        <f t="shared" si="178"/>
        <v>8.0500000000000002E-2</v>
      </c>
      <c r="H326" s="62">
        <f t="shared" si="179"/>
        <v>30</v>
      </c>
      <c r="K326" s="63">
        <f t="shared" si="171"/>
        <v>0</v>
      </c>
      <c r="L326" s="64">
        <f t="shared" si="175"/>
        <v>2.2054794520547945E-4</v>
      </c>
      <c r="N326" s="93">
        <f t="shared" si="180"/>
        <v>0</v>
      </c>
      <c r="P326" s="42">
        <v>44348</v>
      </c>
      <c r="Q326" s="29">
        <f t="shared" si="170"/>
        <v>30</v>
      </c>
    </row>
    <row r="327" spans="1:19" hidden="1" x14ac:dyDescent="0.2">
      <c r="A327" s="25">
        <v>-3.5000000000000001E-3</v>
      </c>
      <c r="C327" s="32">
        <v>44378</v>
      </c>
      <c r="D327" s="60">
        <v>0</v>
      </c>
      <c r="E327" s="60">
        <v>0</v>
      </c>
      <c r="F327" s="59">
        <f t="shared" si="177"/>
        <v>0</v>
      </c>
      <c r="G327" s="61">
        <f t="shared" si="178"/>
        <v>7.6499999999999999E-2</v>
      </c>
      <c r="H327" s="62">
        <f t="shared" si="179"/>
        <v>31</v>
      </c>
      <c r="K327" s="63">
        <f t="shared" si="171"/>
        <v>0</v>
      </c>
      <c r="L327" s="64">
        <f t="shared" si="175"/>
        <v>2.0958904109589041E-4</v>
      </c>
      <c r="N327" s="93">
        <f t="shared" si="180"/>
        <v>0</v>
      </c>
      <c r="P327" s="42">
        <v>44378</v>
      </c>
      <c r="Q327" s="29">
        <f t="shared" si="170"/>
        <v>31</v>
      </c>
    </row>
    <row r="328" spans="1:19" hidden="1" x14ac:dyDescent="0.2">
      <c r="A328" s="25">
        <v>-3.5000000000000001E-3</v>
      </c>
      <c r="C328" s="32">
        <v>44409</v>
      </c>
      <c r="D328" s="60">
        <v>0</v>
      </c>
      <c r="E328" s="60">
        <v>0</v>
      </c>
      <c r="F328" s="59">
        <f t="shared" ref="F328:F331" si="181">F327+D328-E328</f>
        <v>0</v>
      </c>
      <c r="G328" s="61">
        <f t="shared" ref="G328:G331" si="182">A328+$P$3</f>
        <v>7.6499999999999999E-2</v>
      </c>
      <c r="H328" s="62">
        <f t="shared" ref="H328:H331" si="183">Q328</f>
        <v>31</v>
      </c>
      <c r="K328" s="63">
        <f t="shared" si="171"/>
        <v>0</v>
      </c>
      <c r="L328" s="64">
        <f t="shared" si="175"/>
        <v>2.0958904109589041E-4</v>
      </c>
      <c r="N328" s="93">
        <f t="shared" ref="N328:N331" si="184">F328+K328</f>
        <v>0</v>
      </c>
      <c r="P328" s="42">
        <v>44409</v>
      </c>
      <c r="Q328" s="29">
        <f t="shared" si="170"/>
        <v>31</v>
      </c>
    </row>
    <row r="329" spans="1:19" hidden="1" x14ac:dyDescent="0.2">
      <c r="A329" s="25">
        <v>-3.5000000000000001E-3</v>
      </c>
      <c r="C329" s="32">
        <v>44440</v>
      </c>
      <c r="D329" s="60">
        <v>0</v>
      </c>
      <c r="E329" s="60">
        <v>0</v>
      </c>
      <c r="F329" s="59">
        <f t="shared" si="181"/>
        <v>0</v>
      </c>
      <c r="G329" s="61">
        <f t="shared" si="182"/>
        <v>7.6499999999999999E-2</v>
      </c>
      <c r="H329" s="62">
        <f t="shared" si="183"/>
        <v>30</v>
      </c>
      <c r="K329" s="63">
        <f t="shared" si="171"/>
        <v>0</v>
      </c>
      <c r="L329" s="64">
        <f t="shared" si="175"/>
        <v>2.0958904109589041E-4</v>
      </c>
      <c r="N329" s="93">
        <f t="shared" si="184"/>
        <v>0</v>
      </c>
      <c r="P329" s="42">
        <v>44440</v>
      </c>
      <c r="Q329" s="29">
        <f t="shared" si="170"/>
        <v>30</v>
      </c>
    </row>
    <row r="330" spans="1:19" hidden="1" x14ac:dyDescent="0.2">
      <c r="A330" s="25">
        <v>-3.5000000000000001E-3</v>
      </c>
      <c r="C330" s="32">
        <v>44470</v>
      </c>
      <c r="D330" s="60">
        <v>0</v>
      </c>
      <c r="E330" s="60">
        <v>0</v>
      </c>
      <c r="F330" s="59">
        <f t="shared" si="181"/>
        <v>0</v>
      </c>
      <c r="G330" s="61">
        <f t="shared" si="182"/>
        <v>7.6499999999999999E-2</v>
      </c>
      <c r="H330" s="62">
        <f t="shared" si="183"/>
        <v>31</v>
      </c>
      <c r="K330" s="63">
        <f t="shared" si="171"/>
        <v>0</v>
      </c>
      <c r="L330" s="64">
        <f t="shared" si="175"/>
        <v>2.0958904109589041E-4</v>
      </c>
      <c r="N330" s="93">
        <f t="shared" si="184"/>
        <v>0</v>
      </c>
      <c r="P330" s="42">
        <v>44470</v>
      </c>
      <c r="Q330" s="29">
        <f t="shared" si="170"/>
        <v>31</v>
      </c>
    </row>
    <row r="331" spans="1:19" hidden="1" x14ac:dyDescent="0.2">
      <c r="A331" s="25">
        <v>-3.5000000000000001E-3</v>
      </c>
      <c r="C331" s="32">
        <v>44501</v>
      </c>
      <c r="D331" s="60">
        <v>0</v>
      </c>
      <c r="E331" s="60">
        <v>0</v>
      </c>
      <c r="F331" s="59">
        <f t="shared" si="181"/>
        <v>0</v>
      </c>
      <c r="G331" s="61">
        <f t="shared" si="182"/>
        <v>7.6499999999999999E-2</v>
      </c>
      <c r="H331" s="62">
        <f t="shared" si="183"/>
        <v>30</v>
      </c>
      <c r="K331" s="63">
        <f t="shared" si="171"/>
        <v>0</v>
      </c>
      <c r="L331" s="64">
        <f t="shared" si="175"/>
        <v>2.0958904109589041E-4</v>
      </c>
      <c r="N331" s="93">
        <f t="shared" si="184"/>
        <v>0</v>
      </c>
      <c r="P331" s="42">
        <v>44501</v>
      </c>
      <c r="Q331" s="29">
        <f t="shared" si="170"/>
        <v>30</v>
      </c>
    </row>
    <row r="332" spans="1:19" hidden="1" x14ac:dyDescent="0.2">
      <c r="A332" s="25">
        <v>-3.5000000000000001E-3</v>
      </c>
      <c r="C332" s="32">
        <v>44531</v>
      </c>
      <c r="D332" s="60">
        <v>0</v>
      </c>
      <c r="E332" s="60">
        <v>0</v>
      </c>
      <c r="F332" s="59">
        <f t="shared" ref="F332:F336" si="185">F331+D332-E332</f>
        <v>0</v>
      </c>
      <c r="G332" s="61">
        <f t="shared" ref="G332:G336" si="186">A332+$P$3</f>
        <v>7.6499999999999999E-2</v>
      </c>
      <c r="H332" s="62">
        <f t="shared" ref="H332:H336" si="187">Q332</f>
        <v>31</v>
      </c>
      <c r="K332" s="63">
        <f t="shared" si="171"/>
        <v>0</v>
      </c>
      <c r="L332" s="64">
        <f t="shared" si="175"/>
        <v>2.0958904109589041E-4</v>
      </c>
      <c r="N332" s="93">
        <f t="shared" ref="N332:N336" si="188">F332+K332</f>
        <v>0</v>
      </c>
      <c r="P332" s="42">
        <v>44531</v>
      </c>
      <c r="Q332" s="29">
        <f>P333-P332</f>
        <v>31</v>
      </c>
      <c r="R332" s="42"/>
    </row>
    <row r="333" spans="1:19" hidden="1" x14ac:dyDescent="0.2">
      <c r="A333" s="55">
        <v>-4.4999999999999997E-3</v>
      </c>
      <c r="C333" s="32">
        <v>44562</v>
      </c>
      <c r="D333" s="60">
        <v>0</v>
      </c>
      <c r="E333" s="60">
        <v>0</v>
      </c>
      <c r="F333" s="59">
        <f t="shared" si="185"/>
        <v>0</v>
      </c>
      <c r="G333" s="61">
        <f t="shared" si="186"/>
        <v>7.5499999999999998E-2</v>
      </c>
      <c r="H333" s="62">
        <f t="shared" si="187"/>
        <v>31</v>
      </c>
      <c r="K333" s="63">
        <f t="shared" si="171"/>
        <v>0</v>
      </c>
      <c r="L333" s="64">
        <f>G333/$S$333</f>
        <v>2.0684931506849316E-4</v>
      </c>
      <c r="N333" s="93">
        <f t="shared" si="188"/>
        <v>0</v>
      </c>
      <c r="P333" s="42">
        <v>44562</v>
      </c>
      <c r="Q333" s="29">
        <f t="shared" ref="Q333:Q337" si="189">P334-P333</f>
        <v>31</v>
      </c>
      <c r="R333" s="42">
        <v>44927</v>
      </c>
      <c r="S333" s="29">
        <f>R333-P333</f>
        <v>365</v>
      </c>
    </row>
    <row r="334" spans="1:19" hidden="1" x14ac:dyDescent="0.2">
      <c r="A334" s="55">
        <v>-4.4999999999999997E-3</v>
      </c>
      <c r="C334" s="32">
        <v>44593</v>
      </c>
      <c r="D334" s="60">
        <v>0</v>
      </c>
      <c r="E334" s="60">
        <v>0</v>
      </c>
      <c r="F334" s="59">
        <f t="shared" si="185"/>
        <v>0</v>
      </c>
      <c r="G334" s="61">
        <f t="shared" si="186"/>
        <v>7.5499999999999998E-2</v>
      </c>
      <c r="H334" s="62">
        <f t="shared" si="187"/>
        <v>28</v>
      </c>
      <c r="K334" s="63">
        <f t="shared" si="171"/>
        <v>0</v>
      </c>
      <c r="L334" s="64">
        <f t="shared" ref="L334:L336" si="190">G334/$S$333</f>
        <v>2.0684931506849316E-4</v>
      </c>
      <c r="N334" s="93">
        <f t="shared" si="188"/>
        <v>0</v>
      </c>
      <c r="P334" s="42">
        <v>44593</v>
      </c>
      <c r="Q334" s="29">
        <f t="shared" si="189"/>
        <v>28</v>
      </c>
    </row>
    <row r="335" spans="1:19" hidden="1" x14ac:dyDescent="0.2">
      <c r="A335" s="55">
        <v>-4.4999999999999997E-3</v>
      </c>
      <c r="C335" s="32">
        <v>44621</v>
      </c>
      <c r="D335" s="60">
        <v>0</v>
      </c>
      <c r="E335" s="60">
        <v>0</v>
      </c>
      <c r="F335" s="59">
        <f t="shared" si="185"/>
        <v>0</v>
      </c>
      <c r="G335" s="61">
        <f t="shared" si="186"/>
        <v>7.5499999999999998E-2</v>
      </c>
      <c r="H335" s="62">
        <f t="shared" si="187"/>
        <v>31</v>
      </c>
      <c r="K335" s="63">
        <f t="shared" si="171"/>
        <v>0</v>
      </c>
      <c r="L335" s="64">
        <f t="shared" si="190"/>
        <v>2.0684931506849316E-4</v>
      </c>
      <c r="N335" s="93">
        <f t="shared" si="188"/>
        <v>0</v>
      </c>
      <c r="P335" s="42">
        <v>44621</v>
      </c>
      <c r="Q335" s="29">
        <f t="shared" si="189"/>
        <v>31</v>
      </c>
    </row>
    <row r="336" spans="1:19" hidden="1" x14ac:dyDescent="0.2">
      <c r="A336" s="55">
        <v>-4.4999999999999997E-3</v>
      </c>
      <c r="C336" s="32">
        <v>44652</v>
      </c>
      <c r="D336" s="60">
        <v>0</v>
      </c>
      <c r="E336" s="60">
        <v>0</v>
      </c>
      <c r="F336" s="59">
        <f t="shared" si="185"/>
        <v>0</v>
      </c>
      <c r="G336" s="61">
        <f t="shared" si="186"/>
        <v>7.5499999999999998E-2</v>
      </c>
      <c r="H336" s="62">
        <f t="shared" si="187"/>
        <v>30</v>
      </c>
      <c r="K336" s="63">
        <f t="shared" si="171"/>
        <v>0</v>
      </c>
      <c r="L336" s="64">
        <f t="shared" si="190"/>
        <v>2.0684931506849316E-4</v>
      </c>
      <c r="N336" s="93">
        <f t="shared" si="188"/>
        <v>0</v>
      </c>
      <c r="P336" s="42">
        <v>44652</v>
      </c>
      <c r="Q336" s="29">
        <f t="shared" si="189"/>
        <v>30</v>
      </c>
    </row>
    <row r="337" spans="1:19" hidden="1" x14ac:dyDescent="0.2">
      <c r="A337" s="55">
        <v>-4.4999999999999997E-3</v>
      </c>
      <c r="C337" s="32">
        <v>44682</v>
      </c>
      <c r="D337" s="60">
        <v>0</v>
      </c>
      <c r="E337" s="60">
        <v>0</v>
      </c>
      <c r="F337" s="59">
        <f t="shared" ref="F337:F350" si="191">F336+D337-E337</f>
        <v>0</v>
      </c>
      <c r="G337" s="61">
        <f t="shared" ref="G337:G350" si="192">A337+$P$3</f>
        <v>7.5499999999999998E-2</v>
      </c>
      <c r="H337" s="62">
        <f t="shared" ref="H337:H356" si="193">Q337</f>
        <v>31</v>
      </c>
      <c r="K337" s="63">
        <f t="shared" ref="K337:K350" si="194">(IF(F336&lt;=0,0,F336*(L337*H337)))+K336</f>
        <v>0</v>
      </c>
      <c r="L337" s="64">
        <f t="shared" ref="L337:L350" si="195">G337/$S$333</f>
        <v>2.0684931506849316E-4</v>
      </c>
      <c r="N337" s="93">
        <f t="shared" ref="N337:N350" si="196">F337+K337</f>
        <v>0</v>
      </c>
      <c r="P337" s="42">
        <v>44682</v>
      </c>
      <c r="Q337" s="29">
        <f t="shared" si="189"/>
        <v>31</v>
      </c>
    </row>
    <row r="338" spans="1:19" hidden="1" x14ac:dyDescent="0.2">
      <c r="A338" s="55">
        <v>-4.4999999999999997E-3</v>
      </c>
      <c r="C338" s="32">
        <v>44713</v>
      </c>
      <c r="D338" s="60">
        <v>0</v>
      </c>
      <c r="E338" s="60">
        <v>0</v>
      </c>
      <c r="F338" s="59">
        <f t="shared" si="191"/>
        <v>0</v>
      </c>
      <c r="G338" s="61">
        <f t="shared" si="192"/>
        <v>7.5499999999999998E-2</v>
      </c>
      <c r="H338" s="62">
        <f t="shared" si="193"/>
        <v>30</v>
      </c>
      <c r="K338" s="63">
        <f t="shared" si="194"/>
        <v>0</v>
      </c>
      <c r="L338" s="64">
        <f t="shared" si="195"/>
        <v>2.0684931506849316E-4</v>
      </c>
      <c r="N338" s="93">
        <f t="shared" si="196"/>
        <v>0</v>
      </c>
      <c r="P338" s="42">
        <v>44713</v>
      </c>
      <c r="Q338" s="29">
        <f>P339-P338</f>
        <v>30</v>
      </c>
    </row>
    <row r="339" spans="1:19" hidden="1" x14ac:dyDescent="0.2">
      <c r="A339" s="55">
        <v>-4.4999999999999997E-3</v>
      </c>
      <c r="C339" s="32">
        <v>44743</v>
      </c>
      <c r="D339" s="60">
        <v>0</v>
      </c>
      <c r="E339" s="60">
        <v>0</v>
      </c>
      <c r="F339" s="59">
        <f t="shared" si="191"/>
        <v>0</v>
      </c>
      <c r="G339" s="61">
        <f t="shared" si="192"/>
        <v>7.5499999999999998E-2</v>
      </c>
      <c r="H339" s="62">
        <f t="shared" si="193"/>
        <v>31</v>
      </c>
      <c r="K339" s="63">
        <f t="shared" si="194"/>
        <v>0</v>
      </c>
      <c r="L339" s="64">
        <f t="shared" si="195"/>
        <v>2.0684931506849316E-4</v>
      </c>
      <c r="N339" s="93">
        <f t="shared" si="196"/>
        <v>0</v>
      </c>
      <c r="P339" s="42">
        <v>44743</v>
      </c>
      <c r="Q339" s="29">
        <f t="shared" ref="Q339:Q343" si="197">P340-P339</f>
        <v>31</v>
      </c>
    </row>
    <row r="340" spans="1:19" hidden="1" x14ac:dyDescent="0.2">
      <c r="A340" s="55">
        <v>-4.4999999999999997E-3</v>
      </c>
      <c r="C340" s="32">
        <v>44774</v>
      </c>
      <c r="D340" s="60">
        <v>0</v>
      </c>
      <c r="E340" s="60">
        <v>0</v>
      </c>
      <c r="F340" s="59">
        <f t="shared" si="191"/>
        <v>0</v>
      </c>
      <c r="G340" s="61">
        <f t="shared" si="192"/>
        <v>7.5499999999999998E-2</v>
      </c>
      <c r="H340" s="62">
        <f t="shared" si="193"/>
        <v>31</v>
      </c>
      <c r="K340" s="63">
        <f t="shared" si="194"/>
        <v>0</v>
      </c>
      <c r="L340" s="64">
        <f t="shared" si="195"/>
        <v>2.0684931506849316E-4</v>
      </c>
      <c r="N340" s="93">
        <f t="shared" si="196"/>
        <v>0</v>
      </c>
      <c r="P340" s="42">
        <v>44774</v>
      </c>
      <c r="Q340" s="29">
        <f t="shared" si="197"/>
        <v>31</v>
      </c>
    </row>
    <row r="341" spans="1:19" hidden="1" x14ac:dyDescent="0.2">
      <c r="A341" s="55">
        <v>-4.4999999999999997E-3</v>
      </c>
      <c r="C341" s="32">
        <v>44805</v>
      </c>
      <c r="D341" s="60">
        <v>0</v>
      </c>
      <c r="E341" s="60">
        <v>0</v>
      </c>
      <c r="F341" s="59">
        <f t="shared" si="191"/>
        <v>0</v>
      </c>
      <c r="G341" s="61">
        <f t="shared" si="192"/>
        <v>7.5499999999999998E-2</v>
      </c>
      <c r="H341" s="62">
        <f t="shared" si="193"/>
        <v>30</v>
      </c>
      <c r="K341" s="63">
        <f t="shared" si="194"/>
        <v>0</v>
      </c>
      <c r="L341" s="64">
        <f t="shared" si="195"/>
        <v>2.0684931506849316E-4</v>
      </c>
      <c r="N341" s="93">
        <f t="shared" si="196"/>
        <v>0</v>
      </c>
      <c r="P341" s="42">
        <v>44805</v>
      </c>
      <c r="Q341" s="29">
        <f t="shared" si="197"/>
        <v>30</v>
      </c>
    </row>
    <row r="342" spans="1:19" hidden="1" x14ac:dyDescent="0.2">
      <c r="A342" s="55">
        <v>-4.4999999999999997E-3</v>
      </c>
      <c r="C342" s="32">
        <v>44835</v>
      </c>
      <c r="D342" s="60">
        <v>0</v>
      </c>
      <c r="E342" s="60">
        <v>0</v>
      </c>
      <c r="F342" s="59">
        <f t="shared" si="191"/>
        <v>0</v>
      </c>
      <c r="G342" s="61">
        <f t="shared" si="192"/>
        <v>7.5499999999999998E-2</v>
      </c>
      <c r="H342" s="62">
        <f t="shared" si="193"/>
        <v>31</v>
      </c>
      <c r="K342" s="63">
        <f t="shared" si="194"/>
        <v>0</v>
      </c>
      <c r="L342" s="64">
        <f t="shared" si="195"/>
        <v>2.0684931506849316E-4</v>
      </c>
      <c r="N342" s="93">
        <f t="shared" si="196"/>
        <v>0</v>
      </c>
      <c r="P342" s="42">
        <v>44835</v>
      </c>
      <c r="Q342" s="29">
        <f t="shared" si="197"/>
        <v>31</v>
      </c>
    </row>
    <row r="343" spans="1:19" hidden="1" x14ac:dyDescent="0.2">
      <c r="A343" s="55">
        <v>-4.4999999999999997E-3</v>
      </c>
      <c r="C343" s="32">
        <v>44866</v>
      </c>
      <c r="D343" s="60">
        <v>0</v>
      </c>
      <c r="E343" s="60">
        <v>0</v>
      </c>
      <c r="F343" s="59">
        <f t="shared" si="191"/>
        <v>0</v>
      </c>
      <c r="G343" s="61">
        <f t="shared" si="192"/>
        <v>7.5499999999999998E-2</v>
      </c>
      <c r="H343" s="62">
        <f t="shared" si="193"/>
        <v>30</v>
      </c>
      <c r="K343" s="63">
        <f t="shared" si="194"/>
        <v>0</v>
      </c>
      <c r="L343" s="64">
        <f t="shared" si="195"/>
        <v>2.0684931506849316E-4</v>
      </c>
      <c r="N343" s="93">
        <f t="shared" si="196"/>
        <v>0</v>
      </c>
      <c r="P343" s="42">
        <v>44866</v>
      </c>
      <c r="Q343" s="29">
        <f t="shared" si="197"/>
        <v>30</v>
      </c>
    </row>
    <row r="344" spans="1:19" hidden="1" x14ac:dyDescent="0.2">
      <c r="A344" s="55">
        <v>-4.4999999999999997E-3</v>
      </c>
      <c r="C344" s="32">
        <v>44896</v>
      </c>
      <c r="D344" s="60">
        <v>0</v>
      </c>
      <c r="E344" s="60">
        <v>0</v>
      </c>
      <c r="F344" s="59">
        <f t="shared" si="191"/>
        <v>0</v>
      </c>
      <c r="G344" s="61">
        <f t="shared" si="192"/>
        <v>7.5499999999999998E-2</v>
      </c>
      <c r="H344" s="62">
        <f>Q344</f>
        <v>31</v>
      </c>
      <c r="K344" s="63">
        <f t="shared" si="194"/>
        <v>0</v>
      </c>
      <c r="L344" s="64">
        <f t="shared" si="195"/>
        <v>2.0684931506849316E-4</v>
      </c>
      <c r="N344" s="93">
        <f t="shared" si="196"/>
        <v>0</v>
      </c>
      <c r="P344" s="42">
        <v>44896</v>
      </c>
      <c r="Q344" s="29">
        <f>P345-P344</f>
        <v>31</v>
      </c>
    </row>
    <row r="345" spans="1:19" x14ac:dyDescent="0.2">
      <c r="A345" s="25">
        <v>1.9E-2</v>
      </c>
      <c r="C345" s="32">
        <v>44927</v>
      </c>
      <c r="D345" s="60">
        <v>0</v>
      </c>
      <c r="E345" s="60">
        <v>0</v>
      </c>
      <c r="F345" s="59">
        <f t="shared" si="191"/>
        <v>0</v>
      </c>
      <c r="G345" s="61">
        <f t="shared" si="192"/>
        <v>9.9000000000000005E-2</v>
      </c>
      <c r="H345" s="62">
        <f t="shared" si="193"/>
        <v>31</v>
      </c>
      <c r="K345" s="63">
        <f t="shared" si="194"/>
        <v>0</v>
      </c>
      <c r="L345" s="64">
        <f t="shared" si="195"/>
        <v>2.7123287671232876E-4</v>
      </c>
      <c r="N345" s="93">
        <f t="shared" si="196"/>
        <v>0</v>
      </c>
      <c r="P345" s="42">
        <v>44927</v>
      </c>
      <c r="Q345" s="29">
        <f>P346-P345</f>
        <v>31</v>
      </c>
      <c r="R345" s="42">
        <v>45292</v>
      </c>
      <c r="S345" s="29">
        <f>R345-P345</f>
        <v>365</v>
      </c>
    </row>
    <row r="346" spans="1:19" x14ac:dyDescent="0.2">
      <c r="A346" s="25">
        <v>1.9E-2</v>
      </c>
      <c r="C346" s="32">
        <v>44958</v>
      </c>
      <c r="D346" s="60">
        <v>0</v>
      </c>
      <c r="E346" s="60">
        <v>0</v>
      </c>
      <c r="F346" s="59">
        <f t="shared" si="191"/>
        <v>0</v>
      </c>
      <c r="G346" s="61">
        <f t="shared" si="192"/>
        <v>9.9000000000000005E-2</v>
      </c>
      <c r="H346" s="62">
        <f t="shared" si="193"/>
        <v>28</v>
      </c>
      <c r="K346" s="63">
        <f t="shared" si="194"/>
        <v>0</v>
      </c>
      <c r="L346" s="64">
        <f t="shared" si="195"/>
        <v>2.7123287671232876E-4</v>
      </c>
      <c r="N346" s="93">
        <f t="shared" si="196"/>
        <v>0</v>
      </c>
      <c r="P346" s="42">
        <v>44958</v>
      </c>
      <c r="Q346" s="29">
        <f t="shared" ref="Q346:Q350" si="198">P347-P346</f>
        <v>28</v>
      </c>
    </row>
    <row r="347" spans="1:19" x14ac:dyDescent="0.2">
      <c r="A347" s="25">
        <v>1.9E-2</v>
      </c>
      <c r="C347" s="32">
        <v>44986</v>
      </c>
      <c r="D347" s="60">
        <v>0</v>
      </c>
      <c r="E347" s="60">
        <v>0</v>
      </c>
      <c r="F347" s="59">
        <f t="shared" si="191"/>
        <v>0</v>
      </c>
      <c r="G347" s="61">
        <f t="shared" si="192"/>
        <v>9.9000000000000005E-2</v>
      </c>
      <c r="H347" s="62">
        <f t="shared" si="193"/>
        <v>31</v>
      </c>
      <c r="K347" s="63">
        <f t="shared" si="194"/>
        <v>0</v>
      </c>
      <c r="L347" s="64">
        <f t="shared" si="195"/>
        <v>2.7123287671232876E-4</v>
      </c>
      <c r="N347" s="93">
        <f t="shared" si="196"/>
        <v>0</v>
      </c>
      <c r="P347" s="42">
        <v>44986</v>
      </c>
      <c r="Q347" s="29">
        <f t="shared" si="198"/>
        <v>31</v>
      </c>
    </row>
    <row r="348" spans="1:19" x14ac:dyDescent="0.2">
      <c r="A348" s="25">
        <v>1.9E-2</v>
      </c>
      <c r="C348" s="32">
        <v>45017</v>
      </c>
      <c r="D348" s="60">
        <v>0</v>
      </c>
      <c r="E348" s="60">
        <v>0</v>
      </c>
      <c r="F348" s="59">
        <f t="shared" si="191"/>
        <v>0</v>
      </c>
      <c r="G348" s="61">
        <f t="shared" si="192"/>
        <v>9.9000000000000005E-2</v>
      </c>
      <c r="H348" s="62">
        <f t="shared" si="193"/>
        <v>30</v>
      </c>
      <c r="K348" s="63">
        <f t="shared" si="194"/>
        <v>0</v>
      </c>
      <c r="L348" s="64">
        <f t="shared" si="195"/>
        <v>2.7123287671232876E-4</v>
      </c>
      <c r="N348" s="93">
        <f t="shared" si="196"/>
        <v>0</v>
      </c>
      <c r="P348" s="42">
        <v>45017</v>
      </c>
      <c r="Q348" s="29">
        <f t="shared" si="198"/>
        <v>30</v>
      </c>
    </row>
    <row r="349" spans="1:19" x14ac:dyDescent="0.2">
      <c r="A349" s="25">
        <v>1.9E-2</v>
      </c>
      <c r="C349" s="32">
        <v>45047</v>
      </c>
      <c r="D349" s="60">
        <v>0</v>
      </c>
      <c r="E349" s="60">
        <v>0</v>
      </c>
      <c r="F349" s="59">
        <f t="shared" si="191"/>
        <v>0</v>
      </c>
      <c r="G349" s="61">
        <f t="shared" si="192"/>
        <v>9.9000000000000005E-2</v>
      </c>
      <c r="H349" s="62">
        <f t="shared" si="193"/>
        <v>31</v>
      </c>
      <c r="K349" s="63">
        <f t="shared" si="194"/>
        <v>0</v>
      </c>
      <c r="L349" s="64">
        <f t="shared" si="195"/>
        <v>2.7123287671232876E-4</v>
      </c>
      <c r="N349" s="93">
        <f t="shared" si="196"/>
        <v>0</v>
      </c>
      <c r="P349" s="42">
        <v>45047</v>
      </c>
      <c r="Q349" s="29">
        <f t="shared" si="198"/>
        <v>31</v>
      </c>
    </row>
    <row r="350" spans="1:19" x14ac:dyDescent="0.2">
      <c r="A350" s="25">
        <v>1.9E-2</v>
      </c>
      <c r="C350" s="32">
        <v>45078</v>
      </c>
      <c r="D350" s="60">
        <v>0</v>
      </c>
      <c r="E350" s="60">
        <v>0</v>
      </c>
      <c r="F350" s="59">
        <f t="shared" si="191"/>
        <v>0</v>
      </c>
      <c r="G350" s="61">
        <f t="shared" si="192"/>
        <v>9.9000000000000005E-2</v>
      </c>
      <c r="H350" s="62">
        <f t="shared" si="193"/>
        <v>30</v>
      </c>
      <c r="K350" s="63">
        <f t="shared" si="194"/>
        <v>0</v>
      </c>
      <c r="L350" s="64">
        <f t="shared" si="195"/>
        <v>2.7123287671232876E-4</v>
      </c>
      <c r="N350" s="93">
        <f t="shared" si="196"/>
        <v>0</v>
      </c>
      <c r="P350" s="42">
        <v>45078</v>
      </c>
      <c r="Q350" s="29">
        <f t="shared" si="198"/>
        <v>30</v>
      </c>
    </row>
    <row r="351" spans="1:19" s="95" customFormat="1" x14ac:dyDescent="0.2">
      <c r="A351" s="25">
        <v>3.2500000000000001E-2</v>
      </c>
      <c r="B351" s="96"/>
      <c r="C351" s="32">
        <v>45108</v>
      </c>
      <c r="D351" s="60">
        <v>0</v>
      </c>
      <c r="E351" s="60">
        <v>0</v>
      </c>
      <c r="F351" s="59">
        <f t="shared" ref="F351:F356" si="199">F350+D351-E351</f>
        <v>0</v>
      </c>
      <c r="G351" s="61">
        <f t="shared" ref="G351:G356" si="200">A351+$P$3</f>
        <v>0.1125</v>
      </c>
      <c r="H351" s="62">
        <f t="shared" si="193"/>
        <v>31</v>
      </c>
      <c r="I351" s="24"/>
      <c r="J351" s="24"/>
      <c r="K351" s="63">
        <f t="shared" ref="K351:K356" si="201">(IF(F350&lt;=0,0,F350*(L351*H351)))+K350</f>
        <v>0</v>
      </c>
      <c r="L351" s="64">
        <f t="shared" ref="L351:L356" si="202">G351/$S$333</f>
        <v>3.0821917808219177E-4</v>
      </c>
      <c r="M351" s="24"/>
      <c r="N351" s="93">
        <f t="shared" ref="N351:N356" si="203">F351+K351</f>
        <v>0</v>
      </c>
      <c r="P351" s="42">
        <v>45108</v>
      </c>
      <c r="Q351" s="29">
        <f t="shared" ref="Q351:Q356" si="204">P352-P351</f>
        <v>31</v>
      </c>
      <c r="S351" s="97"/>
    </row>
    <row r="352" spans="1:19" x14ac:dyDescent="0.2">
      <c r="A352" s="25">
        <v>3.2500000000000001E-2</v>
      </c>
      <c r="C352" s="32">
        <v>45139</v>
      </c>
      <c r="D352" s="60">
        <v>0</v>
      </c>
      <c r="E352" s="60">
        <v>0</v>
      </c>
      <c r="F352" s="59">
        <f t="shared" si="199"/>
        <v>0</v>
      </c>
      <c r="G352" s="61">
        <f t="shared" si="200"/>
        <v>0.1125</v>
      </c>
      <c r="H352" s="62">
        <f t="shared" si="193"/>
        <v>31</v>
      </c>
      <c r="K352" s="63">
        <f t="shared" si="201"/>
        <v>0</v>
      </c>
      <c r="L352" s="64">
        <f t="shared" si="202"/>
        <v>3.0821917808219177E-4</v>
      </c>
      <c r="N352" s="93">
        <f t="shared" si="203"/>
        <v>0</v>
      </c>
      <c r="P352" s="42">
        <v>45139</v>
      </c>
      <c r="Q352" s="29">
        <f t="shared" si="204"/>
        <v>31</v>
      </c>
    </row>
    <row r="353" spans="1:19" x14ac:dyDescent="0.2">
      <c r="A353" s="25">
        <v>3.2500000000000001E-2</v>
      </c>
      <c r="C353" s="32">
        <v>45170</v>
      </c>
      <c r="D353" s="60">
        <v>0</v>
      </c>
      <c r="E353" s="60">
        <v>0</v>
      </c>
      <c r="F353" s="59">
        <f t="shared" si="199"/>
        <v>0</v>
      </c>
      <c r="G353" s="61">
        <f t="shared" si="200"/>
        <v>0.1125</v>
      </c>
      <c r="H353" s="62">
        <f t="shared" si="193"/>
        <v>30</v>
      </c>
      <c r="K353" s="63">
        <f t="shared" si="201"/>
        <v>0</v>
      </c>
      <c r="L353" s="64">
        <f t="shared" si="202"/>
        <v>3.0821917808219177E-4</v>
      </c>
      <c r="N353" s="93">
        <f t="shared" si="203"/>
        <v>0</v>
      </c>
      <c r="P353" s="42">
        <v>45170</v>
      </c>
      <c r="Q353" s="29">
        <f t="shared" si="204"/>
        <v>30</v>
      </c>
    </row>
    <row r="354" spans="1:19" x14ac:dyDescent="0.2">
      <c r="A354" s="25">
        <v>3.2500000000000001E-2</v>
      </c>
      <c r="C354" s="32">
        <v>45200</v>
      </c>
      <c r="D354" s="60">
        <v>0</v>
      </c>
      <c r="E354" s="60">
        <v>0</v>
      </c>
      <c r="F354" s="59">
        <f t="shared" si="199"/>
        <v>0</v>
      </c>
      <c r="G354" s="61">
        <f t="shared" si="200"/>
        <v>0.1125</v>
      </c>
      <c r="H354" s="62">
        <f t="shared" si="193"/>
        <v>31</v>
      </c>
      <c r="K354" s="63">
        <f t="shared" si="201"/>
        <v>0</v>
      </c>
      <c r="L354" s="64">
        <f t="shared" si="202"/>
        <v>3.0821917808219177E-4</v>
      </c>
      <c r="N354" s="93">
        <f t="shared" si="203"/>
        <v>0</v>
      </c>
      <c r="P354" s="42">
        <v>45200</v>
      </c>
      <c r="Q354" s="29">
        <f t="shared" si="204"/>
        <v>31</v>
      </c>
    </row>
    <row r="355" spans="1:19" x14ac:dyDescent="0.2">
      <c r="A355" s="25">
        <v>3.2500000000000001E-2</v>
      </c>
      <c r="C355" s="32">
        <v>45231</v>
      </c>
      <c r="D355" s="60">
        <v>0</v>
      </c>
      <c r="E355" s="60">
        <v>0</v>
      </c>
      <c r="F355" s="59">
        <f t="shared" si="199"/>
        <v>0</v>
      </c>
      <c r="G355" s="61">
        <f t="shared" si="200"/>
        <v>0.1125</v>
      </c>
      <c r="H355" s="62">
        <f t="shared" si="193"/>
        <v>30</v>
      </c>
      <c r="K355" s="63">
        <f t="shared" si="201"/>
        <v>0</v>
      </c>
      <c r="L355" s="64">
        <f t="shared" si="202"/>
        <v>3.0821917808219177E-4</v>
      </c>
      <c r="N355" s="93">
        <f t="shared" si="203"/>
        <v>0</v>
      </c>
      <c r="P355" s="42">
        <v>45231</v>
      </c>
      <c r="Q355" s="29">
        <f t="shared" si="204"/>
        <v>30</v>
      </c>
    </row>
    <row r="356" spans="1:19" x14ac:dyDescent="0.2">
      <c r="A356" s="25">
        <v>3.2500000000000001E-2</v>
      </c>
      <c r="C356" s="32">
        <v>45261</v>
      </c>
      <c r="D356" s="60">
        <v>0</v>
      </c>
      <c r="E356" s="60">
        <v>0</v>
      </c>
      <c r="F356" s="59">
        <f t="shared" si="199"/>
        <v>0</v>
      </c>
      <c r="G356" s="61">
        <f t="shared" si="200"/>
        <v>0.1125</v>
      </c>
      <c r="H356" s="62">
        <f t="shared" si="193"/>
        <v>31</v>
      </c>
      <c r="K356" s="63">
        <f t="shared" si="201"/>
        <v>0</v>
      </c>
      <c r="L356" s="64">
        <f t="shared" si="202"/>
        <v>3.0821917808219177E-4</v>
      </c>
      <c r="N356" s="93">
        <f t="shared" si="203"/>
        <v>0</v>
      </c>
      <c r="P356" s="42">
        <v>45261</v>
      </c>
      <c r="Q356" s="29">
        <f t="shared" si="204"/>
        <v>31</v>
      </c>
    </row>
    <row r="357" spans="1:19" s="95" customFormat="1" x14ac:dyDescent="0.2">
      <c r="A357" s="25">
        <v>3.7499999999999999E-2</v>
      </c>
      <c r="B357" s="96"/>
      <c r="C357" s="32">
        <v>45292</v>
      </c>
      <c r="D357" s="60">
        <v>0</v>
      </c>
      <c r="E357" s="60">
        <v>0</v>
      </c>
      <c r="F357" s="59">
        <f t="shared" ref="F357:F362" si="205">F356+D357-E357</f>
        <v>0</v>
      </c>
      <c r="G357" s="61">
        <f t="shared" ref="G357:G362" si="206">A357+$P$3</f>
        <v>0.11749999999999999</v>
      </c>
      <c r="H357" s="62">
        <f t="shared" ref="H357:H362" si="207">Q357</f>
        <v>31</v>
      </c>
      <c r="I357" s="24"/>
      <c r="J357" s="24"/>
      <c r="K357" s="63">
        <f t="shared" ref="K357:K362" si="208">(IF(F356&lt;=0,0,F356*(L357*H357)))+K356</f>
        <v>0</v>
      </c>
      <c r="L357" s="64">
        <f t="shared" ref="L357:L362" si="209">G357/$S$333</f>
        <v>3.2191780821917807E-4</v>
      </c>
      <c r="M357" s="24"/>
      <c r="N357" s="93">
        <f t="shared" ref="N357:N362" si="210">F357+K357</f>
        <v>0</v>
      </c>
      <c r="P357" s="42">
        <v>45292</v>
      </c>
      <c r="Q357" s="29">
        <f t="shared" ref="Q357:Q361" si="211">P358-P357</f>
        <v>31</v>
      </c>
      <c r="R357" s="42">
        <v>45658</v>
      </c>
      <c r="S357" s="29">
        <f>R357-P357</f>
        <v>366</v>
      </c>
    </row>
    <row r="358" spans="1:19" x14ac:dyDescent="0.2">
      <c r="A358" s="25">
        <v>3.7499999999999999E-2</v>
      </c>
      <c r="C358" s="32">
        <v>45323</v>
      </c>
      <c r="D358" s="60">
        <v>0</v>
      </c>
      <c r="E358" s="60">
        <v>0</v>
      </c>
      <c r="F358" s="59">
        <f t="shared" si="205"/>
        <v>0</v>
      </c>
      <c r="G358" s="61">
        <f t="shared" si="206"/>
        <v>0.11749999999999999</v>
      </c>
      <c r="H358" s="62">
        <f t="shared" si="207"/>
        <v>29</v>
      </c>
      <c r="K358" s="63">
        <f t="shared" si="208"/>
        <v>0</v>
      </c>
      <c r="L358" s="64">
        <f t="shared" si="209"/>
        <v>3.2191780821917807E-4</v>
      </c>
      <c r="N358" s="93">
        <f t="shared" si="210"/>
        <v>0</v>
      </c>
      <c r="P358" s="42">
        <v>45323</v>
      </c>
      <c r="Q358" s="29">
        <f t="shared" si="211"/>
        <v>29</v>
      </c>
    </row>
    <row r="359" spans="1:19" x14ac:dyDescent="0.2">
      <c r="A359" s="25">
        <v>3.7499999999999999E-2</v>
      </c>
      <c r="C359" s="32">
        <v>45352</v>
      </c>
      <c r="D359" s="60">
        <v>0</v>
      </c>
      <c r="E359" s="60">
        <v>0</v>
      </c>
      <c r="F359" s="59">
        <f t="shared" si="205"/>
        <v>0</v>
      </c>
      <c r="G359" s="61">
        <f t="shared" si="206"/>
        <v>0.11749999999999999</v>
      </c>
      <c r="H359" s="62">
        <f t="shared" si="207"/>
        <v>31</v>
      </c>
      <c r="K359" s="63">
        <f t="shared" si="208"/>
        <v>0</v>
      </c>
      <c r="L359" s="64">
        <f t="shared" si="209"/>
        <v>3.2191780821917807E-4</v>
      </c>
      <c r="N359" s="93">
        <f t="shared" si="210"/>
        <v>0</v>
      </c>
      <c r="P359" s="42">
        <v>45352</v>
      </c>
      <c r="Q359" s="29">
        <f t="shared" si="211"/>
        <v>31</v>
      </c>
    </row>
    <row r="360" spans="1:19" x14ac:dyDescent="0.2">
      <c r="A360" s="25">
        <v>3.7499999999999999E-2</v>
      </c>
      <c r="C360" s="32">
        <v>45383</v>
      </c>
      <c r="D360" s="60">
        <v>0</v>
      </c>
      <c r="E360" s="60">
        <v>0</v>
      </c>
      <c r="F360" s="59">
        <f t="shared" si="205"/>
        <v>0</v>
      </c>
      <c r="G360" s="61">
        <f t="shared" si="206"/>
        <v>0.11749999999999999</v>
      </c>
      <c r="H360" s="62">
        <f t="shared" si="207"/>
        <v>30</v>
      </c>
      <c r="K360" s="63">
        <f t="shared" si="208"/>
        <v>0</v>
      </c>
      <c r="L360" s="64">
        <f t="shared" si="209"/>
        <v>3.2191780821917807E-4</v>
      </c>
      <c r="N360" s="93">
        <f t="shared" si="210"/>
        <v>0</v>
      </c>
      <c r="P360" s="42">
        <v>45383</v>
      </c>
      <c r="Q360" s="29">
        <f t="shared" si="211"/>
        <v>30</v>
      </c>
    </row>
    <row r="361" spans="1:19" x14ac:dyDescent="0.2">
      <c r="A361" s="25">
        <v>3.7499999999999999E-2</v>
      </c>
      <c r="C361" s="32">
        <v>45413</v>
      </c>
      <c r="D361" s="60">
        <v>0</v>
      </c>
      <c r="E361" s="60">
        <v>0</v>
      </c>
      <c r="F361" s="59">
        <f t="shared" si="205"/>
        <v>0</v>
      </c>
      <c r="G361" s="61">
        <f t="shared" si="206"/>
        <v>0.11749999999999999</v>
      </c>
      <c r="H361" s="62">
        <f t="shared" si="207"/>
        <v>31</v>
      </c>
      <c r="K361" s="63">
        <f t="shared" si="208"/>
        <v>0</v>
      </c>
      <c r="L361" s="64">
        <f t="shared" si="209"/>
        <v>3.2191780821917807E-4</v>
      </c>
      <c r="N361" s="93">
        <f t="shared" si="210"/>
        <v>0</v>
      </c>
      <c r="P361" s="42">
        <v>45413</v>
      </c>
      <c r="Q361" s="29">
        <f t="shared" si="211"/>
        <v>31</v>
      </c>
    </row>
    <row r="362" spans="1:19" x14ac:dyDescent="0.2">
      <c r="A362" s="25">
        <v>3.7499999999999999E-2</v>
      </c>
      <c r="C362" s="32">
        <v>45444</v>
      </c>
      <c r="D362" s="60">
        <v>0</v>
      </c>
      <c r="E362" s="60">
        <v>0</v>
      </c>
      <c r="F362" s="59">
        <f t="shared" si="205"/>
        <v>0</v>
      </c>
      <c r="G362" s="61">
        <f t="shared" si="206"/>
        <v>0.11749999999999999</v>
      </c>
      <c r="H362" s="62">
        <f t="shared" si="207"/>
        <v>30</v>
      </c>
      <c r="K362" s="63">
        <f t="shared" si="208"/>
        <v>0</v>
      </c>
      <c r="L362" s="64">
        <f t="shared" si="209"/>
        <v>3.2191780821917807E-4</v>
      </c>
      <c r="N362" s="93">
        <f t="shared" si="210"/>
        <v>0</v>
      </c>
      <c r="P362" s="42">
        <v>45444</v>
      </c>
      <c r="Q362" s="29">
        <f t="shared" ref="Q362:Q363" si="212">P363-P362</f>
        <v>30</v>
      </c>
    </row>
    <row r="363" spans="1:19" x14ac:dyDescent="0.2">
      <c r="A363" s="25">
        <v>3.5000000000000003E-2</v>
      </c>
      <c r="C363" s="32">
        <v>45474</v>
      </c>
      <c r="D363" s="60">
        <v>0</v>
      </c>
      <c r="E363" s="60">
        <v>0</v>
      </c>
      <c r="F363" s="59">
        <f t="shared" ref="F363:F368" si="213">F362+D363-E363</f>
        <v>0</v>
      </c>
      <c r="G363" s="61">
        <f t="shared" ref="G363:G368" si="214">A363+$P$3</f>
        <v>0.115</v>
      </c>
      <c r="H363" s="62">
        <f t="shared" ref="H363:H368" si="215">Q363</f>
        <v>31</v>
      </c>
      <c r="K363" s="63">
        <f t="shared" ref="K363:K368" si="216">(IF(F362&lt;=0,0,F362*(L363*H363)))+K362</f>
        <v>0</v>
      </c>
      <c r="L363" s="64">
        <f t="shared" ref="L363:L368" si="217">G363/$S$333</f>
        <v>3.1506849315068495E-4</v>
      </c>
      <c r="N363" s="93">
        <f t="shared" ref="N363:N368" si="218">F363+K363</f>
        <v>0</v>
      </c>
      <c r="P363" s="42">
        <v>45474</v>
      </c>
      <c r="Q363" s="29">
        <f t="shared" si="212"/>
        <v>31</v>
      </c>
    </row>
    <row r="364" spans="1:19" x14ac:dyDescent="0.2">
      <c r="A364" s="25">
        <v>3.5000000000000003E-2</v>
      </c>
      <c r="C364" s="32">
        <v>45505</v>
      </c>
      <c r="D364" s="60">
        <v>0</v>
      </c>
      <c r="E364" s="60">
        <v>0</v>
      </c>
      <c r="F364" s="59">
        <f t="shared" si="213"/>
        <v>0</v>
      </c>
      <c r="G364" s="61">
        <f t="shared" si="214"/>
        <v>0.115</v>
      </c>
      <c r="H364" s="62">
        <f t="shared" si="215"/>
        <v>31</v>
      </c>
      <c r="K364" s="63">
        <f t="shared" si="216"/>
        <v>0</v>
      </c>
      <c r="L364" s="64">
        <f t="shared" si="217"/>
        <v>3.1506849315068495E-4</v>
      </c>
      <c r="N364" s="93">
        <f t="shared" si="218"/>
        <v>0</v>
      </c>
      <c r="P364" s="42">
        <v>45505</v>
      </c>
      <c r="Q364" s="29">
        <f t="shared" ref="Q364:Q368" si="219">P365-P364</f>
        <v>31</v>
      </c>
    </row>
    <row r="365" spans="1:19" x14ac:dyDescent="0.2">
      <c r="A365" s="25">
        <v>3.5000000000000003E-2</v>
      </c>
      <c r="C365" s="32">
        <v>45536</v>
      </c>
      <c r="D365" s="60">
        <v>0</v>
      </c>
      <c r="E365" s="60">
        <v>0</v>
      </c>
      <c r="F365" s="59">
        <f t="shared" si="213"/>
        <v>0</v>
      </c>
      <c r="G365" s="61">
        <f t="shared" si="214"/>
        <v>0.115</v>
      </c>
      <c r="H365" s="62">
        <f t="shared" si="215"/>
        <v>30</v>
      </c>
      <c r="K365" s="63">
        <f t="shared" si="216"/>
        <v>0</v>
      </c>
      <c r="L365" s="64">
        <f t="shared" si="217"/>
        <v>3.1506849315068495E-4</v>
      </c>
      <c r="N365" s="93">
        <f t="shared" si="218"/>
        <v>0</v>
      </c>
      <c r="P365" s="42">
        <v>45536</v>
      </c>
      <c r="Q365" s="29">
        <f t="shared" si="219"/>
        <v>30</v>
      </c>
    </row>
    <row r="366" spans="1:19" x14ac:dyDescent="0.2">
      <c r="A366" s="25">
        <v>3.5000000000000003E-2</v>
      </c>
      <c r="C366" s="32">
        <v>45566</v>
      </c>
      <c r="D366" s="60">
        <v>0</v>
      </c>
      <c r="E366" s="60">
        <v>0</v>
      </c>
      <c r="F366" s="59">
        <f t="shared" si="213"/>
        <v>0</v>
      </c>
      <c r="G366" s="61">
        <f t="shared" si="214"/>
        <v>0.115</v>
      </c>
      <c r="H366" s="62">
        <f t="shared" si="215"/>
        <v>31</v>
      </c>
      <c r="K366" s="63">
        <f t="shared" si="216"/>
        <v>0</v>
      </c>
      <c r="L366" s="64">
        <f t="shared" si="217"/>
        <v>3.1506849315068495E-4</v>
      </c>
      <c r="N366" s="93">
        <f t="shared" si="218"/>
        <v>0</v>
      </c>
      <c r="P366" s="42">
        <v>45566</v>
      </c>
      <c r="Q366" s="29">
        <f t="shared" si="219"/>
        <v>31</v>
      </c>
    </row>
    <row r="367" spans="1:19" x14ac:dyDescent="0.2">
      <c r="A367" s="25">
        <v>3.5000000000000003E-2</v>
      </c>
      <c r="C367" s="32">
        <v>45597</v>
      </c>
      <c r="D367" s="60">
        <v>0</v>
      </c>
      <c r="E367" s="60">
        <v>0</v>
      </c>
      <c r="F367" s="59">
        <f t="shared" si="213"/>
        <v>0</v>
      </c>
      <c r="G367" s="61">
        <f t="shared" si="214"/>
        <v>0.115</v>
      </c>
      <c r="H367" s="62">
        <f t="shared" si="215"/>
        <v>30</v>
      </c>
      <c r="K367" s="63">
        <f t="shared" si="216"/>
        <v>0</v>
      </c>
      <c r="L367" s="64">
        <f t="shared" si="217"/>
        <v>3.1506849315068495E-4</v>
      </c>
      <c r="N367" s="93">
        <f t="shared" si="218"/>
        <v>0</v>
      </c>
      <c r="P367" s="42">
        <v>45597</v>
      </c>
      <c r="Q367" s="29">
        <f t="shared" si="219"/>
        <v>30</v>
      </c>
    </row>
    <row r="368" spans="1:19" x14ac:dyDescent="0.2">
      <c r="A368" s="25">
        <v>3.5000000000000003E-2</v>
      </c>
      <c r="C368" s="32">
        <v>45627</v>
      </c>
      <c r="D368" s="60">
        <v>0</v>
      </c>
      <c r="E368" s="60">
        <v>0</v>
      </c>
      <c r="F368" s="59">
        <f t="shared" si="213"/>
        <v>0</v>
      </c>
      <c r="G368" s="61">
        <f t="shared" si="214"/>
        <v>0.115</v>
      </c>
      <c r="H368" s="62">
        <f t="shared" si="215"/>
        <v>31</v>
      </c>
      <c r="K368" s="63">
        <f t="shared" si="216"/>
        <v>0</v>
      </c>
      <c r="L368" s="64">
        <f t="shared" si="217"/>
        <v>3.1506849315068495E-4</v>
      </c>
      <c r="N368" s="93">
        <f t="shared" si="218"/>
        <v>0</v>
      </c>
      <c r="P368" s="42">
        <v>45627</v>
      </c>
      <c r="Q368" s="29">
        <f t="shared" si="219"/>
        <v>31</v>
      </c>
    </row>
    <row r="369" spans="1:19" x14ac:dyDescent="0.2">
      <c r="A369" s="25">
        <v>2.75E-2</v>
      </c>
      <c r="C369" s="32">
        <v>45658</v>
      </c>
      <c r="D369" s="60">
        <v>0</v>
      </c>
      <c r="E369" s="60">
        <v>0</v>
      </c>
      <c r="F369" s="59">
        <f t="shared" ref="F369:F375" si="220">F368+D369-E369</f>
        <v>0</v>
      </c>
      <c r="G369" s="61">
        <f t="shared" ref="G369:G375" si="221">A369+$P$3</f>
        <v>0.1075</v>
      </c>
      <c r="H369" s="62">
        <f t="shared" ref="H369:H375" si="222">Q369</f>
        <v>31</v>
      </c>
      <c r="K369" s="63">
        <f t="shared" ref="K369:K375" si="223">(IF(F368&lt;=0,0,F368*(L369*H369)))+K368</f>
        <v>0</v>
      </c>
      <c r="L369" s="64">
        <f t="shared" ref="L369:L375" si="224">G369/$S$333</f>
        <v>2.9452054794520548E-4</v>
      </c>
      <c r="N369" s="93">
        <f t="shared" ref="N369:N375" si="225">F369+K369</f>
        <v>0</v>
      </c>
      <c r="P369" s="42">
        <v>45658</v>
      </c>
      <c r="Q369" s="29">
        <f t="shared" ref="Q369:Q375" si="226">P370-P369</f>
        <v>31</v>
      </c>
      <c r="R369" s="42">
        <v>46023</v>
      </c>
      <c r="S369" s="29">
        <f>R369-P369</f>
        <v>365</v>
      </c>
    </row>
    <row r="370" spans="1:19" x14ac:dyDescent="0.2">
      <c r="A370" s="25">
        <v>2.75E-2</v>
      </c>
      <c r="C370" s="32">
        <v>45689</v>
      </c>
      <c r="D370" s="60">
        <v>0</v>
      </c>
      <c r="E370" s="60">
        <v>0</v>
      </c>
      <c r="F370" s="59">
        <f t="shared" si="220"/>
        <v>0</v>
      </c>
      <c r="G370" s="61">
        <f t="shared" si="221"/>
        <v>0.1075</v>
      </c>
      <c r="H370" s="62">
        <f t="shared" si="222"/>
        <v>28</v>
      </c>
      <c r="K370" s="63">
        <f t="shared" si="223"/>
        <v>0</v>
      </c>
      <c r="L370" s="64">
        <f t="shared" si="224"/>
        <v>2.9452054794520548E-4</v>
      </c>
      <c r="N370" s="93">
        <f t="shared" si="225"/>
        <v>0</v>
      </c>
      <c r="P370" s="42">
        <v>45689</v>
      </c>
      <c r="Q370" s="29">
        <f t="shared" si="226"/>
        <v>28</v>
      </c>
    </row>
    <row r="371" spans="1:19" x14ac:dyDescent="0.2">
      <c r="A371" s="25">
        <v>2.75E-2</v>
      </c>
      <c r="C371" s="32">
        <v>45717</v>
      </c>
      <c r="D371" s="60">
        <v>0</v>
      </c>
      <c r="E371" s="60">
        <v>0</v>
      </c>
      <c r="F371" s="59">
        <f t="shared" si="220"/>
        <v>0</v>
      </c>
      <c r="G371" s="61">
        <f t="shared" si="221"/>
        <v>0.1075</v>
      </c>
      <c r="H371" s="62">
        <f t="shared" si="222"/>
        <v>31</v>
      </c>
      <c r="K371" s="63">
        <f t="shared" si="223"/>
        <v>0</v>
      </c>
      <c r="L371" s="64">
        <f t="shared" si="224"/>
        <v>2.9452054794520548E-4</v>
      </c>
      <c r="N371" s="93">
        <f t="shared" si="225"/>
        <v>0</v>
      </c>
      <c r="P371" s="42">
        <v>45717</v>
      </c>
      <c r="Q371" s="29">
        <f t="shared" si="226"/>
        <v>31</v>
      </c>
    </row>
    <row r="372" spans="1:19" x14ac:dyDescent="0.2">
      <c r="A372" s="25">
        <v>2.75E-2</v>
      </c>
      <c r="C372" s="32">
        <v>45748</v>
      </c>
      <c r="D372" s="60">
        <v>0</v>
      </c>
      <c r="E372" s="60">
        <v>0</v>
      </c>
      <c r="F372" s="59">
        <f t="shared" si="220"/>
        <v>0</v>
      </c>
      <c r="G372" s="61">
        <f t="shared" si="221"/>
        <v>0.1075</v>
      </c>
      <c r="H372" s="62">
        <f t="shared" si="222"/>
        <v>30</v>
      </c>
      <c r="K372" s="63">
        <f t="shared" si="223"/>
        <v>0</v>
      </c>
      <c r="L372" s="64">
        <f t="shared" si="224"/>
        <v>2.9452054794520548E-4</v>
      </c>
      <c r="N372" s="93">
        <f t="shared" si="225"/>
        <v>0</v>
      </c>
      <c r="P372" s="42">
        <v>45748</v>
      </c>
      <c r="Q372" s="29">
        <f t="shared" si="226"/>
        <v>30</v>
      </c>
    </row>
    <row r="373" spans="1:19" x14ac:dyDescent="0.2">
      <c r="A373" s="25">
        <v>2.75E-2</v>
      </c>
      <c r="C373" s="32">
        <v>45778</v>
      </c>
      <c r="D373" s="60">
        <v>0</v>
      </c>
      <c r="E373" s="60">
        <v>0</v>
      </c>
      <c r="F373" s="59">
        <f t="shared" si="220"/>
        <v>0</v>
      </c>
      <c r="G373" s="61">
        <f t="shared" si="221"/>
        <v>0.1075</v>
      </c>
      <c r="H373" s="62">
        <f t="shared" si="222"/>
        <v>31</v>
      </c>
      <c r="K373" s="63">
        <f t="shared" si="223"/>
        <v>0</v>
      </c>
      <c r="L373" s="64">
        <f t="shared" si="224"/>
        <v>2.9452054794520548E-4</v>
      </c>
      <c r="N373" s="93">
        <f t="shared" si="225"/>
        <v>0</v>
      </c>
      <c r="P373" s="42">
        <v>45778</v>
      </c>
      <c r="Q373" s="29">
        <f t="shared" si="226"/>
        <v>31</v>
      </c>
    </row>
    <row r="374" spans="1:19" x14ac:dyDescent="0.2">
      <c r="A374" s="25">
        <v>2.75E-2</v>
      </c>
      <c r="C374" s="32">
        <v>45809</v>
      </c>
      <c r="D374" s="60">
        <v>0</v>
      </c>
      <c r="E374" s="60">
        <v>0</v>
      </c>
      <c r="F374" s="59">
        <f t="shared" si="220"/>
        <v>0</v>
      </c>
      <c r="G374" s="61">
        <f t="shared" si="221"/>
        <v>0.1075</v>
      </c>
      <c r="H374" s="62">
        <f t="shared" si="222"/>
        <v>30</v>
      </c>
      <c r="K374" s="63">
        <f t="shared" si="223"/>
        <v>0</v>
      </c>
      <c r="L374" s="64">
        <f t="shared" si="224"/>
        <v>2.9452054794520548E-4</v>
      </c>
      <c r="N374" s="93">
        <f t="shared" si="225"/>
        <v>0</v>
      </c>
      <c r="P374" s="42">
        <v>45809</v>
      </c>
      <c r="Q374" s="29">
        <f t="shared" si="226"/>
        <v>30</v>
      </c>
    </row>
    <row r="375" spans="1:19" hidden="1" x14ac:dyDescent="0.2">
      <c r="A375" s="25"/>
      <c r="C375" s="32"/>
      <c r="D375" s="60">
        <v>0</v>
      </c>
      <c r="E375" s="60">
        <v>0</v>
      </c>
      <c r="F375" s="59">
        <f t="shared" si="220"/>
        <v>0</v>
      </c>
      <c r="G375" s="61">
        <f t="shared" si="221"/>
        <v>0.08</v>
      </c>
      <c r="H375" s="62">
        <f t="shared" si="222"/>
        <v>-45839</v>
      </c>
      <c r="K375" s="63">
        <f t="shared" si="223"/>
        <v>0</v>
      </c>
      <c r="L375" s="64">
        <f t="shared" si="224"/>
        <v>2.1917808219178083E-4</v>
      </c>
      <c r="N375" s="93">
        <f t="shared" si="225"/>
        <v>0</v>
      </c>
      <c r="P375" s="42">
        <v>45839</v>
      </c>
      <c r="Q375" s="29">
        <f t="shared" si="226"/>
        <v>-45839</v>
      </c>
    </row>
  </sheetData>
  <sheetProtection algorithmName="SHA-512" hashValue="cYAVZGt1h5smWQq2VZKsIHVvlYVmGpWbNsORO6W8OKAUJUHq7XyvDvjsqxFGPKtKjtFWrSG/9wb9ew7mRruuMw==" saltValue="XfhYCuSrG/UTIN+8bz4G/Q==" spinCount="100000" sheet="1" autoFilter="0"/>
  <autoFilter ref="C8:C375" xr:uid="{00000000-0009-0000-0000-000000000000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phoneticPr fontId="0" type="noConversion"/>
  <pageMargins left="0.75" right="0.75" top="1" bottom="1" header="0" footer="0"/>
  <pageSetup paperSize="9" orientation="portrait" r:id="rId1"/>
  <headerFooter alignWithMargins="0"/>
  <ignoredErrors>
    <ignoredError sqref="J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 filterMode="1"/>
  <dimension ref="A1:IS369"/>
  <sheetViews>
    <sheetView showRowColHeader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9" customWidth="1"/>
    <col min="2" max="3" width="12.85546875" style="56" customWidth="1"/>
    <col min="4" max="6" width="16.42578125" style="56" customWidth="1"/>
  </cols>
  <sheetData>
    <row r="1" spans="1:253" x14ac:dyDescent="0.2">
      <c r="A1" s="1" t="s">
        <v>10</v>
      </c>
      <c r="B1" s="9"/>
      <c r="C1" s="9"/>
      <c r="D1" s="9"/>
      <c r="E1" s="9"/>
      <c r="F1" s="9"/>
      <c r="M1" s="6"/>
    </row>
    <row r="2" spans="1:253" x14ac:dyDescent="0.2">
      <c r="A2" s="4"/>
      <c r="B2" s="4" t="s">
        <v>19</v>
      </c>
      <c r="C2" s="5"/>
      <c r="D2" s="4"/>
      <c r="E2" s="4"/>
      <c r="F2" s="4" t="s">
        <v>14</v>
      </c>
      <c r="G2" s="3"/>
      <c r="H2" s="3"/>
      <c r="K2" s="3"/>
      <c r="L2" s="3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x14ac:dyDescent="0.2">
      <c r="A3" s="4" t="s">
        <v>8</v>
      </c>
      <c r="B3" s="4" t="s">
        <v>4</v>
      </c>
      <c r="C3" s="4" t="s">
        <v>4</v>
      </c>
      <c r="D3" s="4" t="s">
        <v>5</v>
      </c>
      <c r="E3" s="4" t="s">
        <v>13</v>
      </c>
      <c r="F3" s="4" t="s">
        <v>15</v>
      </c>
      <c r="G3" s="3"/>
      <c r="H3" s="3"/>
      <c r="K3" s="3"/>
      <c r="L3" s="3"/>
      <c r="M3" s="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idden="1" x14ac:dyDescent="0.2">
      <c r="A4" s="2">
        <v>34700</v>
      </c>
      <c r="B4" s="57">
        <f>renteberegning!D9</f>
        <v>0</v>
      </c>
      <c r="C4" s="57">
        <f>renteberegning!E9</f>
        <v>0</v>
      </c>
      <c r="D4" s="57">
        <f>renteberegning!F9</f>
        <v>0</v>
      </c>
      <c r="E4" s="57">
        <f>renteberegning!K9</f>
        <v>0</v>
      </c>
      <c r="F4" s="57">
        <f>renteberegning!N9</f>
        <v>0</v>
      </c>
      <c r="G4" s="3"/>
      <c r="H4" s="3"/>
      <c r="K4" s="3"/>
      <c r="L4" s="3"/>
      <c r="M4" s="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idden="1" x14ac:dyDescent="0.2">
      <c r="A5" s="2">
        <v>34731</v>
      </c>
      <c r="B5" s="57">
        <f>renteberegning!D10</f>
        <v>0</v>
      </c>
      <c r="C5" s="57">
        <f>renteberegning!E10</f>
        <v>0</v>
      </c>
      <c r="D5" s="57">
        <f>renteberegning!F10</f>
        <v>0</v>
      </c>
      <c r="E5" s="57">
        <f>renteberegning!K10</f>
        <v>0</v>
      </c>
      <c r="F5" s="57">
        <f>renteberegning!N10</f>
        <v>0</v>
      </c>
      <c r="G5" s="3"/>
      <c r="H5" s="3"/>
      <c r="K5" s="3"/>
      <c r="L5" s="3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idden="1" x14ac:dyDescent="0.2">
      <c r="A6" s="2">
        <v>34759</v>
      </c>
      <c r="B6" s="57">
        <f>renteberegning!D11</f>
        <v>0</v>
      </c>
      <c r="C6" s="57">
        <f>renteberegning!E11</f>
        <v>0</v>
      </c>
      <c r="D6" s="57">
        <f>renteberegning!F11</f>
        <v>0</v>
      </c>
      <c r="E6" s="57">
        <f>renteberegning!K11</f>
        <v>0</v>
      </c>
      <c r="F6" s="57">
        <f>renteberegning!N11</f>
        <v>0</v>
      </c>
      <c r="G6" s="3"/>
      <c r="H6" s="3"/>
      <c r="I6" s="3"/>
      <c r="J6" s="3"/>
      <c r="K6" s="3"/>
      <c r="L6" s="3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idden="1" x14ac:dyDescent="0.2">
      <c r="A7" s="2">
        <v>34790</v>
      </c>
      <c r="B7" s="57">
        <f>renteberegning!D12</f>
        <v>0</v>
      </c>
      <c r="C7" s="57">
        <f>renteberegning!E12</f>
        <v>0</v>
      </c>
      <c r="D7" s="57">
        <f>renteberegning!F12</f>
        <v>0</v>
      </c>
      <c r="E7" s="57">
        <f>renteberegning!K12</f>
        <v>0</v>
      </c>
      <c r="F7" s="57">
        <f>renteberegning!N12</f>
        <v>0</v>
      </c>
      <c r="G7" s="3"/>
      <c r="H7" s="3"/>
      <c r="I7" s="3"/>
      <c r="J7" s="3"/>
      <c r="K7" s="3"/>
      <c r="L7" s="3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idden="1" x14ac:dyDescent="0.2">
      <c r="A8" s="2">
        <v>34820</v>
      </c>
      <c r="B8" s="57">
        <f>renteberegning!D13</f>
        <v>0</v>
      </c>
      <c r="C8" s="57">
        <f>renteberegning!E13</f>
        <v>0</v>
      </c>
      <c r="D8" s="57">
        <f>renteberegning!F13</f>
        <v>0</v>
      </c>
      <c r="E8" s="57">
        <f>renteberegning!K13</f>
        <v>0</v>
      </c>
      <c r="F8" s="57">
        <f>renteberegning!N13</f>
        <v>0</v>
      </c>
      <c r="G8" s="3"/>
      <c r="H8" s="3"/>
      <c r="I8" s="3"/>
      <c r="J8" s="3"/>
      <c r="K8" s="3"/>
      <c r="L8" s="3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idden="1" x14ac:dyDescent="0.2">
      <c r="A9" s="2">
        <v>34851</v>
      </c>
      <c r="B9" s="57">
        <f>renteberegning!D14</f>
        <v>0</v>
      </c>
      <c r="C9" s="57">
        <f>renteberegning!E14</f>
        <v>0</v>
      </c>
      <c r="D9" s="57">
        <f>renteberegning!F14</f>
        <v>0</v>
      </c>
      <c r="E9" s="57">
        <f>renteberegning!K14</f>
        <v>0</v>
      </c>
      <c r="F9" s="57">
        <f>renteberegning!N14</f>
        <v>0</v>
      </c>
      <c r="G9" s="3"/>
      <c r="H9" s="3"/>
      <c r="I9" s="3"/>
      <c r="J9" s="3"/>
      <c r="K9" s="3"/>
      <c r="L9" s="3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idden="1" x14ac:dyDescent="0.2">
      <c r="A10" s="2">
        <v>34881</v>
      </c>
      <c r="B10" s="57">
        <f>renteberegning!D15</f>
        <v>0</v>
      </c>
      <c r="C10" s="57">
        <f>renteberegning!E15</f>
        <v>0</v>
      </c>
      <c r="D10" s="57">
        <f>renteberegning!F15</f>
        <v>0</v>
      </c>
      <c r="E10" s="57">
        <f>renteberegning!K15</f>
        <v>0</v>
      </c>
      <c r="F10" s="57">
        <f>renteberegning!N15</f>
        <v>0</v>
      </c>
      <c r="G10" s="3"/>
      <c r="H10" s="3"/>
      <c r="I10" s="3"/>
      <c r="J10" s="3"/>
      <c r="K10" s="3"/>
      <c r="L10" s="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idden="1" x14ac:dyDescent="0.2">
      <c r="A11" s="2">
        <v>34912</v>
      </c>
      <c r="B11" s="57">
        <f>renteberegning!D16</f>
        <v>0</v>
      </c>
      <c r="C11" s="57">
        <f>renteberegning!E16</f>
        <v>0</v>
      </c>
      <c r="D11" s="57">
        <f>renteberegning!F16</f>
        <v>0</v>
      </c>
      <c r="E11" s="57">
        <f>renteberegning!K16</f>
        <v>0</v>
      </c>
      <c r="F11" s="57">
        <f>renteberegning!N16</f>
        <v>0</v>
      </c>
      <c r="G11" s="3"/>
      <c r="H11" s="3"/>
      <c r="I11" s="3"/>
      <c r="J11" s="3"/>
      <c r="K11" s="3"/>
      <c r="L11" s="3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idden="1" x14ac:dyDescent="0.2">
      <c r="A12" s="2">
        <v>34943</v>
      </c>
      <c r="B12" s="57">
        <f>renteberegning!D17</f>
        <v>0</v>
      </c>
      <c r="C12" s="57">
        <f>renteberegning!E17</f>
        <v>0</v>
      </c>
      <c r="D12" s="57">
        <f>renteberegning!F17</f>
        <v>0</v>
      </c>
      <c r="E12" s="57">
        <f>renteberegning!K17</f>
        <v>0</v>
      </c>
      <c r="F12" s="57">
        <f>renteberegning!N17</f>
        <v>0</v>
      </c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idden="1" x14ac:dyDescent="0.2">
      <c r="A13" s="2">
        <v>34973</v>
      </c>
      <c r="B13" s="57">
        <f>renteberegning!D18</f>
        <v>0</v>
      </c>
      <c r="C13" s="57">
        <f>renteberegning!E18</f>
        <v>0</v>
      </c>
      <c r="D13" s="57">
        <f>renteberegning!F18</f>
        <v>0</v>
      </c>
      <c r="E13" s="57">
        <f>renteberegning!K18</f>
        <v>0</v>
      </c>
      <c r="F13" s="57">
        <f>renteberegning!N18</f>
        <v>0</v>
      </c>
      <c r="G13" s="3"/>
      <c r="H13" s="3"/>
      <c r="I13" s="3"/>
      <c r="J13" s="3"/>
      <c r="K13" s="3"/>
      <c r="L13" s="3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idden="1" x14ac:dyDescent="0.2">
      <c r="A14" s="2">
        <v>35004</v>
      </c>
      <c r="B14" s="57">
        <f>renteberegning!D19</f>
        <v>0</v>
      </c>
      <c r="C14" s="57">
        <f>renteberegning!E19</f>
        <v>0</v>
      </c>
      <c r="D14" s="57">
        <f>renteberegning!F19</f>
        <v>0</v>
      </c>
      <c r="E14" s="57">
        <f>renteberegning!K19</f>
        <v>0</v>
      </c>
      <c r="F14" s="57">
        <f>renteberegning!N19</f>
        <v>0</v>
      </c>
      <c r="G14" s="3"/>
      <c r="H14" s="3"/>
      <c r="I14" s="3"/>
      <c r="J14" s="3"/>
      <c r="K14" s="3"/>
      <c r="L14" s="3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hidden="1" x14ac:dyDescent="0.2">
      <c r="A15" s="2">
        <v>35034</v>
      </c>
      <c r="B15" s="57">
        <f>renteberegning!D20</f>
        <v>0</v>
      </c>
      <c r="C15" s="57">
        <f>renteberegning!E20</f>
        <v>0</v>
      </c>
      <c r="D15" s="57">
        <f>renteberegning!F20</f>
        <v>0</v>
      </c>
      <c r="E15" s="57">
        <f>renteberegning!K20</f>
        <v>0</v>
      </c>
      <c r="F15" s="57">
        <f>renteberegning!N20</f>
        <v>0</v>
      </c>
      <c r="G15" s="3"/>
      <c r="H15" s="3"/>
      <c r="I15" s="3"/>
      <c r="J15" s="3"/>
      <c r="K15" s="3"/>
      <c r="L15" s="3"/>
      <c r="M15" s="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spans="1:253" hidden="1" x14ac:dyDescent="0.2">
      <c r="A16" s="2">
        <v>35065</v>
      </c>
      <c r="B16" s="57">
        <f>renteberegning!D21</f>
        <v>0</v>
      </c>
      <c r="C16" s="57">
        <f>renteberegning!E21</f>
        <v>0</v>
      </c>
      <c r="D16" s="57">
        <f>renteberegning!F21</f>
        <v>0</v>
      </c>
      <c r="E16" s="57">
        <f>renteberegning!K21</f>
        <v>0</v>
      </c>
      <c r="F16" s="57">
        <f>renteberegning!N21</f>
        <v>0</v>
      </c>
      <c r="G16" s="3"/>
      <c r="H16" s="3"/>
      <c r="I16" s="3"/>
      <c r="J16" s="3"/>
      <c r="K16" s="3"/>
      <c r="L16" s="3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spans="1:253" hidden="1" x14ac:dyDescent="0.2">
      <c r="A17" s="2">
        <v>35096</v>
      </c>
      <c r="B17" s="57">
        <f>renteberegning!D22</f>
        <v>0</v>
      </c>
      <c r="C17" s="57">
        <f>renteberegning!E22</f>
        <v>0</v>
      </c>
      <c r="D17" s="57">
        <f>renteberegning!F22</f>
        <v>0</v>
      </c>
      <c r="E17" s="57">
        <f>renteberegning!K22</f>
        <v>0</v>
      </c>
      <c r="F17" s="57">
        <f>renteberegning!N22</f>
        <v>0</v>
      </c>
      <c r="G17" s="3"/>
      <c r="H17" s="3"/>
      <c r="I17" s="3"/>
      <c r="J17" s="3"/>
      <c r="K17" s="3"/>
      <c r="L17" s="3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pans="1:253" hidden="1" x14ac:dyDescent="0.2">
      <c r="A18" s="2">
        <v>35125</v>
      </c>
      <c r="B18" s="57">
        <f>renteberegning!D23</f>
        <v>0</v>
      </c>
      <c r="C18" s="57">
        <f>renteberegning!E23</f>
        <v>0</v>
      </c>
      <c r="D18" s="57">
        <f>renteberegning!F23</f>
        <v>0</v>
      </c>
      <c r="E18" s="57">
        <f>renteberegning!K23</f>
        <v>0</v>
      </c>
      <c r="F18" s="57">
        <f>renteberegning!N23</f>
        <v>0</v>
      </c>
      <c r="G18" s="3"/>
      <c r="H18" s="3"/>
      <c r="I18" s="3"/>
      <c r="J18" s="3"/>
      <c r="K18" s="3"/>
      <c r="L18" s="3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spans="1:253" hidden="1" x14ac:dyDescent="0.2">
      <c r="A19" s="2">
        <v>35156</v>
      </c>
      <c r="B19" s="57">
        <f>renteberegning!D24</f>
        <v>0</v>
      </c>
      <c r="C19" s="57">
        <f>renteberegning!E24</f>
        <v>0</v>
      </c>
      <c r="D19" s="57">
        <f>renteberegning!F24</f>
        <v>0</v>
      </c>
      <c r="E19" s="57">
        <f>renteberegning!K24</f>
        <v>0</v>
      </c>
      <c r="F19" s="57">
        <f>renteberegning!N24</f>
        <v>0</v>
      </c>
      <c r="G19" s="3"/>
      <c r="H19" s="3"/>
      <c r="I19" s="3"/>
      <c r="J19" s="3"/>
      <c r="K19" s="3"/>
      <c r="L19" s="3"/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hidden="1" x14ac:dyDescent="0.2">
      <c r="A20" s="2">
        <v>35186</v>
      </c>
      <c r="B20" s="57">
        <f>renteberegning!D25</f>
        <v>0</v>
      </c>
      <c r="C20" s="57">
        <f>renteberegning!E25</f>
        <v>0</v>
      </c>
      <c r="D20" s="57">
        <f>renteberegning!F25</f>
        <v>0</v>
      </c>
      <c r="E20" s="57">
        <f>renteberegning!K25</f>
        <v>0</v>
      </c>
      <c r="F20" s="57">
        <f>renteberegning!N25</f>
        <v>0</v>
      </c>
      <c r="G20" s="3"/>
      <c r="H20" s="3"/>
      <c r="I20" s="3"/>
      <c r="J20" s="3"/>
      <c r="K20" s="3"/>
      <c r="L20" s="3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spans="1:253" hidden="1" x14ac:dyDescent="0.2">
      <c r="A21" s="2">
        <v>35217</v>
      </c>
      <c r="B21" s="57">
        <f>renteberegning!D26</f>
        <v>0</v>
      </c>
      <c r="C21" s="57">
        <f>renteberegning!E26</f>
        <v>0</v>
      </c>
      <c r="D21" s="57">
        <f>renteberegning!F26</f>
        <v>0</v>
      </c>
      <c r="E21" s="57">
        <f>renteberegning!K26</f>
        <v>0</v>
      </c>
      <c r="F21" s="57">
        <f>renteberegning!N26</f>
        <v>0</v>
      </c>
      <c r="G21" s="3"/>
      <c r="H21" s="3"/>
      <c r="I21" s="3"/>
      <c r="J21" s="3"/>
      <c r="K21" s="3"/>
      <c r="L21" s="3"/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idden="1" x14ac:dyDescent="0.2">
      <c r="A22" s="2">
        <v>35247</v>
      </c>
      <c r="B22" s="57">
        <f>renteberegning!D27</f>
        <v>0</v>
      </c>
      <c r="C22" s="57">
        <f>renteberegning!E27</f>
        <v>0</v>
      </c>
      <c r="D22" s="57">
        <f>renteberegning!F27</f>
        <v>0</v>
      </c>
      <c r="E22" s="57">
        <f>renteberegning!K27</f>
        <v>0</v>
      </c>
      <c r="F22" s="57">
        <f>renteberegning!N27</f>
        <v>0</v>
      </c>
      <c r="G22" s="3"/>
      <c r="H22" s="3"/>
      <c r="I22" s="3"/>
      <c r="J22" s="3"/>
      <c r="K22" s="3"/>
      <c r="L22" s="3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idden="1" x14ac:dyDescent="0.2">
      <c r="A23" s="2">
        <v>35278</v>
      </c>
      <c r="B23" s="57">
        <f>renteberegning!D28</f>
        <v>0</v>
      </c>
      <c r="C23" s="57">
        <f>renteberegning!E28</f>
        <v>0</v>
      </c>
      <c r="D23" s="57">
        <f>renteberegning!F28</f>
        <v>0</v>
      </c>
      <c r="E23" s="57">
        <f>renteberegning!K28</f>
        <v>0</v>
      </c>
      <c r="F23" s="57">
        <f>renteberegning!N28</f>
        <v>0</v>
      </c>
      <c r="G23" s="3"/>
      <c r="H23" s="3"/>
      <c r="I23" s="3"/>
      <c r="J23" s="3"/>
      <c r="K23" s="3"/>
      <c r="L23" s="3"/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idden="1" x14ac:dyDescent="0.2">
      <c r="A24" s="2">
        <v>35309</v>
      </c>
      <c r="B24" s="57">
        <f>renteberegning!D29</f>
        <v>0</v>
      </c>
      <c r="C24" s="57">
        <f>renteberegning!E29</f>
        <v>0</v>
      </c>
      <c r="D24" s="57">
        <f>renteberegning!F29</f>
        <v>0</v>
      </c>
      <c r="E24" s="57">
        <f>renteberegning!K29</f>
        <v>0</v>
      </c>
      <c r="F24" s="57">
        <f>renteberegning!N29</f>
        <v>0</v>
      </c>
      <c r="G24" s="3"/>
      <c r="H24" s="3"/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idden="1" x14ac:dyDescent="0.2">
      <c r="A25" s="2">
        <v>35339</v>
      </c>
      <c r="B25" s="57">
        <f>renteberegning!D30</f>
        <v>0</v>
      </c>
      <c r="C25" s="57">
        <f>renteberegning!E30</f>
        <v>0</v>
      </c>
      <c r="D25" s="57">
        <f>renteberegning!F30</f>
        <v>0</v>
      </c>
      <c r="E25" s="57">
        <f>renteberegning!K30</f>
        <v>0</v>
      </c>
      <c r="F25" s="57">
        <f>renteberegning!N30</f>
        <v>0</v>
      </c>
      <c r="G25" s="3"/>
      <c r="H25" s="3"/>
      <c r="I25" s="3"/>
      <c r="J25" s="3"/>
      <c r="K25" s="3"/>
      <c r="L25" s="3"/>
      <c r="M25" s="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idden="1" x14ac:dyDescent="0.2">
      <c r="A26" s="2">
        <v>35370</v>
      </c>
      <c r="B26" s="57">
        <f>renteberegning!D31</f>
        <v>0</v>
      </c>
      <c r="C26" s="57">
        <f>renteberegning!E31</f>
        <v>0</v>
      </c>
      <c r="D26" s="57">
        <f>renteberegning!F31</f>
        <v>0</v>
      </c>
      <c r="E26" s="57">
        <f>renteberegning!K31</f>
        <v>0</v>
      </c>
      <c r="F26" s="57">
        <f>renteberegning!N31</f>
        <v>0</v>
      </c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idden="1" x14ac:dyDescent="0.2">
      <c r="A27" s="2">
        <v>35400</v>
      </c>
      <c r="B27" s="57">
        <f>renteberegning!D32</f>
        <v>0</v>
      </c>
      <c r="C27" s="57">
        <f>renteberegning!E32</f>
        <v>0</v>
      </c>
      <c r="D27" s="57">
        <f>renteberegning!F32</f>
        <v>0</v>
      </c>
      <c r="E27" s="57">
        <f>renteberegning!K32</f>
        <v>0</v>
      </c>
      <c r="F27" s="57">
        <f>renteberegning!N32</f>
        <v>0</v>
      </c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idden="1" x14ac:dyDescent="0.2">
      <c r="A28" s="2">
        <v>35431</v>
      </c>
      <c r="B28" s="57">
        <f>renteberegning!D33</f>
        <v>0</v>
      </c>
      <c r="C28" s="57">
        <f>renteberegning!E33</f>
        <v>0</v>
      </c>
      <c r="D28" s="57">
        <f>renteberegning!F33</f>
        <v>0</v>
      </c>
      <c r="E28" s="57">
        <f>renteberegning!K33</f>
        <v>0</v>
      </c>
      <c r="F28" s="57">
        <f>renteberegning!N33</f>
        <v>0</v>
      </c>
      <c r="I28" s="3"/>
      <c r="M28" s="9"/>
    </row>
    <row r="29" spans="1:253" hidden="1" x14ac:dyDescent="0.2">
      <c r="A29" s="2">
        <v>35462</v>
      </c>
      <c r="B29" s="57">
        <f>renteberegning!D34</f>
        <v>0</v>
      </c>
      <c r="C29" s="57">
        <f>renteberegning!E34</f>
        <v>0</v>
      </c>
      <c r="D29" s="57">
        <f>renteberegning!F34</f>
        <v>0</v>
      </c>
      <c r="E29" s="57">
        <f>renteberegning!K34</f>
        <v>0</v>
      </c>
      <c r="F29" s="57">
        <f>renteberegning!N34</f>
        <v>0</v>
      </c>
      <c r="I29" s="3"/>
      <c r="M29" s="6"/>
    </row>
    <row r="30" spans="1:253" hidden="1" x14ac:dyDescent="0.2">
      <c r="A30" s="2">
        <v>35490</v>
      </c>
      <c r="B30" s="57">
        <f>renteberegning!D35</f>
        <v>0</v>
      </c>
      <c r="C30" s="57">
        <f>renteberegning!E35</f>
        <v>0</v>
      </c>
      <c r="D30" s="57">
        <f>renteberegning!F35</f>
        <v>0</v>
      </c>
      <c r="E30" s="57">
        <f>renteberegning!K35</f>
        <v>0</v>
      </c>
      <c r="F30" s="57">
        <f>renteberegning!N35</f>
        <v>0</v>
      </c>
      <c r="M30" s="6"/>
    </row>
    <row r="31" spans="1:253" hidden="1" x14ac:dyDescent="0.2">
      <c r="A31" s="2">
        <v>35521</v>
      </c>
      <c r="B31" s="57">
        <f>renteberegning!D36</f>
        <v>0</v>
      </c>
      <c r="C31" s="57">
        <f>renteberegning!E36</f>
        <v>0</v>
      </c>
      <c r="D31" s="57">
        <f>renteberegning!F36</f>
        <v>0</v>
      </c>
      <c r="E31" s="57">
        <f>renteberegning!K36</f>
        <v>0</v>
      </c>
      <c r="F31" s="57">
        <f>renteberegning!N36</f>
        <v>0</v>
      </c>
      <c r="M31" s="6"/>
    </row>
    <row r="32" spans="1:253" hidden="1" x14ac:dyDescent="0.2">
      <c r="A32" s="2">
        <v>35551</v>
      </c>
      <c r="B32" s="57">
        <f>renteberegning!D37</f>
        <v>0</v>
      </c>
      <c r="C32" s="57">
        <f>renteberegning!E37</f>
        <v>0</v>
      </c>
      <c r="D32" s="57">
        <f>renteberegning!F37</f>
        <v>0</v>
      </c>
      <c r="E32" s="57">
        <f>renteberegning!K37</f>
        <v>0</v>
      </c>
      <c r="F32" s="57">
        <f>renteberegning!N37</f>
        <v>0</v>
      </c>
      <c r="M32" s="6"/>
    </row>
    <row r="33" spans="1:13" hidden="1" x14ac:dyDescent="0.2">
      <c r="A33" s="2">
        <v>35582</v>
      </c>
      <c r="B33" s="57">
        <f>renteberegning!D38</f>
        <v>0</v>
      </c>
      <c r="C33" s="57">
        <f>renteberegning!E38</f>
        <v>0</v>
      </c>
      <c r="D33" s="57">
        <f>renteberegning!F38</f>
        <v>0</v>
      </c>
      <c r="E33" s="57">
        <f>renteberegning!K38</f>
        <v>0</v>
      </c>
      <c r="F33" s="57">
        <f>renteberegning!N38</f>
        <v>0</v>
      </c>
      <c r="M33" s="6"/>
    </row>
    <row r="34" spans="1:13" hidden="1" x14ac:dyDescent="0.2">
      <c r="A34" s="2">
        <v>35612</v>
      </c>
      <c r="B34" s="57">
        <f>renteberegning!D39</f>
        <v>0</v>
      </c>
      <c r="C34" s="57">
        <f>renteberegning!E39</f>
        <v>0</v>
      </c>
      <c r="D34" s="57">
        <f>renteberegning!F39</f>
        <v>0</v>
      </c>
      <c r="E34" s="57">
        <f>renteberegning!K39</f>
        <v>0</v>
      </c>
      <c r="F34" s="57">
        <f>renteberegning!N39</f>
        <v>0</v>
      </c>
      <c r="M34" s="6"/>
    </row>
    <row r="35" spans="1:13" hidden="1" x14ac:dyDescent="0.2">
      <c r="A35" s="2">
        <v>35643</v>
      </c>
      <c r="B35" s="57">
        <f>renteberegning!D40</f>
        <v>0</v>
      </c>
      <c r="C35" s="57">
        <f>renteberegning!E40</f>
        <v>0</v>
      </c>
      <c r="D35" s="57">
        <f>renteberegning!F40</f>
        <v>0</v>
      </c>
      <c r="E35" s="57">
        <f>renteberegning!K40</f>
        <v>0</v>
      </c>
      <c r="F35" s="57">
        <f>renteberegning!N40</f>
        <v>0</v>
      </c>
      <c r="M35" s="6"/>
    </row>
    <row r="36" spans="1:13" hidden="1" x14ac:dyDescent="0.2">
      <c r="A36" s="2">
        <v>35674</v>
      </c>
      <c r="B36" s="57">
        <f>renteberegning!D41</f>
        <v>0</v>
      </c>
      <c r="C36" s="57">
        <f>renteberegning!E41</f>
        <v>0</v>
      </c>
      <c r="D36" s="57">
        <f>renteberegning!F41</f>
        <v>0</v>
      </c>
      <c r="E36" s="57">
        <f>renteberegning!K41</f>
        <v>0</v>
      </c>
      <c r="F36" s="57">
        <f>renteberegning!N41</f>
        <v>0</v>
      </c>
      <c r="M36" s="6"/>
    </row>
    <row r="37" spans="1:13" hidden="1" x14ac:dyDescent="0.2">
      <c r="A37" s="2">
        <v>35704</v>
      </c>
      <c r="B37" s="57">
        <f>renteberegning!D42</f>
        <v>0</v>
      </c>
      <c r="C37" s="57">
        <f>renteberegning!E42</f>
        <v>0</v>
      </c>
      <c r="D37" s="57">
        <f>renteberegning!F42</f>
        <v>0</v>
      </c>
      <c r="E37" s="57">
        <f>renteberegning!K42</f>
        <v>0</v>
      </c>
      <c r="F37" s="57">
        <f>renteberegning!N42</f>
        <v>0</v>
      </c>
      <c r="M37" s="6"/>
    </row>
    <row r="38" spans="1:13" hidden="1" x14ac:dyDescent="0.2">
      <c r="A38" s="2">
        <v>35735</v>
      </c>
      <c r="B38" s="57">
        <f>renteberegning!D43</f>
        <v>0</v>
      </c>
      <c r="C38" s="57">
        <f>renteberegning!E43</f>
        <v>0</v>
      </c>
      <c r="D38" s="57">
        <f>renteberegning!F43</f>
        <v>0</v>
      </c>
      <c r="E38" s="57">
        <f>renteberegning!K43</f>
        <v>0</v>
      </c>
      <c r="F38" s="57">
        <f>renteberegning!N43</f>
        <v>0</v>
      </c>
      <c r="M38" s="6"/>
    </row>
    <row r="39" spans="1:13" hidden="1" x14ac:dyDescent="0.2">
      <c r="A39" s="2">
        <v>35765</v>
      </c>
      <c r="B39" s="57">
        <f>renteberegning!D44</f>
        <v>0</v>
      </c>
      <c r="C39" s="57">
        <f>renteberegning!E44</f>
        <v>0</v>
      </c>
      <c r="D39" s="57">
        <f>renteberegning!F44</f>
        <v>0</v>
      </c>
      <c r="E39" s="57">
        <f>renteberegning!K44</f>
        <v>0</v>
      </c>
      <c r="F39" s="57">
        <f>renteberegning!N44</f>
        <v>0</v>
      </c>
      <c r="M39" s="6"/>
    </row>
    <row r="40" spans="1:13" hidden="1" x14ac:dyDescent="0.2">
      <c r="A40" s="2">
        <v>35796</v>
      </c>
      <c r="B40" s="57">
        <f>renteberegning!D45</f>
        <v>0</v>
      </c>
      <c r="C40" s="57">
        <f>renteberegning!E45</f>
        <v>0</v>
      </c>
      <c r="D40" s="57">
        <f>renteberegning!F45</f>
        <v>0</v>
      </c>
      <c r="E40" s="57">
        <f>renteberegning!K45</f>
        <v>0</v>
      </c>
      <c r="F40" s="57">
        <f>renteberegning!N45</f>
        <v>0</v>
      </c>
      <c r="M40" s="6"/>
    </row>
    <row r="41" spans="1:13" hidden="1" x14ac:dyDescent="0.2">
      <c r="A41" s="2">
        <v>35827</v>
      </c>
      <c r="B41" s="57">
        <f>renteberegning!D46</f>
        <v>0</v>
      </c>
      <c r="C41" s="57">
        <f>renteberegning!E46</f>
        <v>0</v>
      </c>
      <c r="D41" s="57">
        <f>renteberegning!F46</f>
        <v>0</v>
      </c>
      <c r="E41" s="57">
        <f>renteberegning!K46</f>
        <v>0</v>
      </c>
      <c r="F41" s="57">
        <f>renteberegning!N46</f>
        <v>0</v>
      </c>
      <c r="M41" s="6"/>
    </row>
    <row r="42" spans="1:13" hidden="1" x14ac:dyDescent="0.2">
      <c r="A42" s="2">
        <v>35855</v>
      </c>
      <c r="B42" s="57">
        <f>renteberegning!D47</f>
        <v>0</v>
      </c>
      <c r="C42" s="57">
        <f>renteberegning!E47</f>
        <v>0</v>
      </c>
      <c r="D42" s="57">
        <f>renteberegning!F47</f>
        <v>0</v>
      </c>
      <c r="E42" s="57">
        <f>renteberegning!K47</f>
        <v>0</v>
      </c>
      <c r="F42" s="57">
        <f>renteberegning!N47</f>
        <v>0</v>
      </c>
      <c r="M42" s="6"/>
    </row>
    <row r="43" spans="1:13" hidden="1" x14ac:dyDescent="0.2">
      <c r="A43" s="2">
        <v>35886</v>
      </c>
      <c r="B43" s="57">
        <f>renteberegning!D48</f>
        <v>0</v>
      </c>
      <c r="C43" s="57">
        <f>renteberegning!E48</f>
        <v>0</v>
      </c>
      <c r="D43" s="57">
        <f>renteberegning!F48</f>
        <v>0</v>
      </c>
      <c r="E43" s="57">
        <f>renteberegning!K48</f>
        <v>0</v>
      </c>
      <c r="F43" s="57">
        <f>renteberegning!N48</f>
        <v>0</v>
      </c>
      <c r="M43" s="6"/>
    </row>
    <row r="44" spans="1:13" hidden="1" x14ac:dyDescent="0.2">
      <c r="A44" s="2">
        <v>35916</v>
      </c>
      <c r="B44" s="57">
        <f>renteberegning!D49</f>
        <v>0</v>
      </c>
      <c r="C44" s="57">
        <f>renteberegning!E49</f>
        <v>0</v>
      </c>
      <c r="D44" s="57">
        <f>renteberegning!F49</f>
        <v>0</v>
      </c>
      <c r="E44" s="57">
        <f>renteberegning!K49</f>
        <v>0</v>
      </c>
      <c r="F44" s="57">
        <f>renteberegning!N49</f>
        <v>0</v>
      </c>
      <c r="M44" s="6"/>
    </row>
    <row r="45" spans="1:13" hidden="1" x14ac:dyDescent="0.2">
      <c r="A45" s="2">
        <v>35947</v>
      </c>
      <c r="B45" s="57">
        <f>renteberegning!D50</f>
        <v>0</v>
      </c>
      <c r="C45" s="57">
        <f>renteberegning!E50</f>
        <v>0</v>
      </c>
      <c r="D45" s="57">
        <f>renteberegning!F50</f>
        <v>0</v>
      </c>
      <c r="E45" s="57">
        <f>renteberegning!K50</f>
        <v>0</v>
      </c>
      <c r="F45" s="57">
        <f>renteberegning!N50</f>
        <v>0</v>
      </c>
      <c r="M45" s="6"/>
    </row>
    <row r="46" spans="1:13" hidden="1" x14ac:dyDescent="0.2">
      <c r="A46" s="2">
        <v>35977</v>
      </c>
      <c r="B46" s="57">
        <f>renteberegning!D51</f>
        <v>0</v>
      </c>
      <c r="C46" s="57">
        <f>renteberegning!E51</f>
        <v>0</v>
      </c>
      <c r="D46" s="57">
        <f>renteberegning!F51</f>
        <v>0</v>
      </c>
      <c r="E46" s="57">
        <f>renteberegning!K51</f>
        <v>0</v>
      </c>
      <c r="F46" s="57">
        <f>renteberegning!N51</f>
        <v>0</v>
      </c>
      <c r="M46" s="6"/>
    </row>
    <row r="47" spans="1:13" hidden="1" x14ac:dyDescent="0.2">
      <c r="A47" s="2">
        <v>36008</v>
      </c>
      <c r="B47" s="57">
        <f>renteberegning!D52</f>
        <v>0</v>
      </c>
      <c r="C47" s="57">
        <f>renteberegning!E52</f>
        <v>0</v>
      </c>
      <c r="D47" s="57">
        <f>renteberegning!F52</f>
        <v>0</v>
      </c>
      <c r="E47" s="57">
        <f>renteberegning!K52</f>
        <v>0</v>
      </c>
      <c r="F47" s="57">
        <f>renteberegning!N52</f>
        <v>0</v>
      </c>
      <c r="M47" s="6"/>
    </row>
    <row r="48" spans="1:13" hidden="1" x14ac:dyDescent="0.2">
      <c r="A48" s="2">
        <v>36039</v>
      </c>
      <c r="B48" s="57">
        <f>renteberegning!D53</f>
        <v>0</v>
      </c>
      <c r="C48" s="57">
        <f>renteberegning!E53</f>
        <v>0</v>
      </c>
      <c r="D48" s="57">
        <f>renteberegning!F53</f>
        <v>0</v>
      </c>
      <c r="E48" s="57">
        <f>renteberegning!K53</f>
        <v>0</v>
      </c>
      <c r="F48" s="57">
        <f>renteberegning!N53</f>
        <v>0</v>
      </c>
      <c r="M48" s="6"/>
    </row>
    <row r="49" spans="1:13" hidden="1" x14ac:dyDescent="0.2">
      <c r="A49" s="2">
        <v>36069</v>
      </c>
      <c r="B49" s="57">
        <f>renteberegning!D54</f>
        <v>0</v>
      </c>
      <c r="C49" s="57">
        <f>renteberegning!E54</f>
        <v>0</v>
      </c>
      <c r="D49" s="57">
        <f>renteberegning!F54</f>
        <v>0</v>
      </c>
      <c r="E49" s="57">
        <f>renteberegning!K54</f>
        <v>0</v>
      </c>
      <c r="F49" s="57">
        <f>renteberegning!N54</f>
        <v>0</v>
      </c>
      <c r="M49" s="6"/>
    </row>
    <row r="50" spans="1:13" hidden="1" x14ac:dyDescent="0.2">
      <c r="A50" s="2">
        <v>36100</v>
      </c>
      <c r="B50" s="57">
        <f>renteberegning!D55</f>
        <v>0</v>
      </c>
      <c r="C50" s="57">
        <f>renteberegning!E55</f>
        <v>0</v>
      </c>
      <c r="D50" s="57">
        <f>renteberegning!F55</f>
        <v>0</v>
      </c>
      <c r="E50" s="57">
        <f>renteberegning!K55</f>
        <v>0</v>
      </c>
      <c r="F50" s="57">
        <f>renteberegning!N55</f>
        <v>0</v>
      </c>
      <c r="M50" s="6"/>
    </row>
    <row r="51" spans="1:13" hidden="1" x14ac:dyDescent="0.2">
      <c r="A51" s="2">
        <v>36130</v>
      </c>
      <c r="B51" s="57">
        <f>renteberegning!D56</f>
        <v>0</v>
      </c>
      <c r="C51" s="57">
        <f>renteberegning!E56</f>
        <v>0</v>
      </c>
      <c r="D51" s="57">
        <f>renteberegning!F56</f>
        <v>0</v>
      </c>
      <c r="E51" s="57">
        <f>renteberegning!K56</f>
        <v>0</v>
      </c>
      <c r="F51" s="57">
        <f>renteberegning!N56</f>
        <v>0</v>
      </c>
      <c r="M51" s="6"/>
    </row>
    <row r="52" spans="1:13" hidden="1" x14ac:dyDescent="0.2">
      <c r="A52" s="2">
        <v>36161</v>
      </c>
      <c r="B52" s="57">
        <f>renteberegning!D57</f>
        <v>0</v>
      </c>
      <c r="C52" s="57">
        <f>renteberegning!E57</f>
        <v>0</v>
      </c>
      <c r="D52" s="57">
        <f>renteberegning!F57</f>
        <v>0</v>
      </c>
      <c r="E52" s="57">
        <f>renteberegning!K57</f>
        <v>0</v>
      </c>
      <c r="F52" s="57">
        <f>renteberegning!N57</f>
        <v>0</v>
      </c>
      <c r="M52" s="6"/>
    </row>
    <row r="53" spans="1:13" hidden="1" x14ac:dyDescent="0.2">
      <c r="A53" s="2">
        <v>36192</v>
      </c>
      <c r="B53" s="57">
        <f>renteberegning!D58</f>
        <v>0</v>
      </c>
      <c r="C53" s="57">
        <f>renteberegning!E58</f>
        <v>0</v>
      </c>
      <c r="D53" s="57">
        <f>renteberegning!F58</f>
        <v>0</v>
      </c>
      <c r="E53" s="57">
        <f>renteberegning!K58</f>
        <v>0</v>
      </c>
      <c r="F53" s="57">
        <f>renteberegning!N58</f>
        <v>0</v>
      </c>
      <c r="M53" s="6"/>
    </row>
    <row r="54" spans="1:13" hidden="1" x14ac:dyDescent="0.2">
      <c r="A54" s="2">
        <v>36220</v>
      </c>
      <c r="B54" s="57">
        <f>renteberegning!D59</f>
        <v>0</v>
      </c>
      <c r="C54" s="57">
        <f>renteberegning!E59</f>
        <v>0</v>
      </c>
      <c r="D54" s="57">
        <f>renteberegning!F59</f>
        <v>0</v>
      </c>
      <c r="E54" s="57">
        <f>renteberegning!K59</f>
        <v>0</v>
      </c>
      <c r="F54" s="57">
        <f>renteberegning!N59</f>
        <v>0</v>
      </c>
      <c r="M54" s="6"/>
    </row>
    <row r="55" spans="1:13" hidden="1" x14ac:dyDescent="0.2">
      <c r="A55" s="2">
        <v>36251</v>
      </c>
      <c r="B55" s="57">
        <f>renteberegning!D60</f>
        <v>0</v>
      </c>
      <c r="C55" s="57">
        <f>renteberegning!E60</f>
        <v>0</v>
      </c>
      <c r="D55" s="57">
        <f>renteberegning!F60</f>
        <v>0</v>
      </c>
      <c r="E55" s="57">
        <f>renteberegning!K60</f>
        <v>0</v>
      </c>
      <c r="F55" s="57">
        <f>renteberegning!N60</f>
        <v>0</v>
      </c>
      <c r="M55" s="6"/>
    </row>
    <row r="56" spans="1:13" hidden="1" x14ac:dyDescent="0.2">
      <c r="A56" s="2">
        <v>36281</v>
      </c>
      <c r="B56" s="57">
        <f>renteberegning!D61</f>
        <v>0</v>
      </c>
      <c r="C56" s="57">
        <f>renteberegning!E61</f>
        <v>0</v>
      </c>
      <c r="D56" s="57">
        <f>renteberegning!F61</f>
        <v>0</v>
      </c>
      <c r="E56" s="57">
        <f>renteberegning!K61</f>
        <v>0</v>
      </c>
      <c r="F56" s="57">
        <f>renteberegning!N61</f>
        <v>0</v>
      </c>
      <c r="M56" s="6"/>
    </row>
    <row r="57" spans="1:13" hidden="1" x14ac:dyDescent="0.2">
      <c r="A57" s="2">
        <v>36312</v>
      </c>
      <c r="B57" s="57">
        <f>renteberegning!D62</f>
        <v>0</v>
      </c>
      <c r="C57" s="57">
        <f>renteberegning!E62</f>
        <v>0</v>
      </c>
      <c r="D57" s="57">
        <f>renteberegning!F62</f>
        <v>0</v>
      </c>
      <c r="E57" s="57">
        <f>renteberegning!K62</f>
        <v>0</v>
      </c>
      <c r="F57" s="57">
        <f>renteberegning!N62</f>
        <v>0</v>
      </c>
      <c r="M57" s="6"/>
    </row>
    <row r="58" spans="1:13" hidden="1" x14ac:dyDescent="0.2">
      <c r="A58" s="2">
        <v>36342</v>
      </c>
      <c r="B58" s="57">
        <f>renteberegning!D63</f>
        <v>0</v>
      </c>
      <c r="C58" s="57">
        <f>renteberegning!E63</f>
        <v>0</v>
      </c>
      <c r="D58" s="57">
        <f>renteberegning!F63</f>
        <v>0</v>
      </c>
      <c r="E58" s="57">
        <f>renteberegning!K63</f>
        <v>0</v>
      </c>
      <c r="F58" s="57">
        <f>renteberegning!N63</f>
        <v>0</v>
      </c>
      <c r="M58" s="6"/>
    </row>
    <row r="59" spans="1:13" hidden="1" x14ac:dyDescent="0.2">
      <c r="A59" s="2">
        <v>36373</v>
      </c>
      <c r="B59" s="57">
        <f>renteberegning!D64</f>
        <v>0</v>
      </c>
      <c r="C59" s="57">
        <f>renteberegning!E64</f>
        <v>0</v>
      </c>
      <c r="D59" s="57">
        <f>renteberegning!F64</f>
        <v>0</v>
      </c>
      <c r="E59" s="57">
        <f>renteberegning!K64</f>
        <v>0</v>
      </c>
      <c r="F59" s="57">
        <f>renteberegning!N64</f>
        <v>0</v>
      </c>
      <c r="M59" s="6"/>
    </row>
    <row r="60" spans="1:13" hidden="1" x14ac:dyDescent="0.2">
      <c r="A60" s="2">
        <v>36404</v>
      </c>
      <c r="B60" s="57">
        <f>renteberegning!D65</f>
        <v>0</v>
      </c>
      <c r="C60" s="57">
        <f>renteberegning!E65</f>
        <v>0</v>
      </c>
      <c r="D60" s="57">
        <f>renteberegning!F65</f>
        <v>0</v>
      </c>
      <c r="E60" s="57">
        <f>renteberegning!K65</f>
        <v>0</v>
      </c>
      <c r="F60" s="57">
        <f>renteberegning!N65</f>
        <v>0</v>
      </c>
      <c r="M60" s="6"/>
    </row>
    <row r="61" spans="1:13" hidden="1" x14ac:dyDescent="0.2">
      <c r="A61" s="2">
        <v>36434</v>
      </c>
      <c r="B61" s="57">
        <f>renteberegning!D66</f>
        <v>0</v>
      </c>
      <c r="C61" s="57">
        <f>renteberegning!E66</f>
        <v>0</v>
      </c>
      <c r="D61" s="57">
        <f>renteberegning!F66</f>
        <v>0</v>
      </c>
      <c r="E61" s="57">
        <f>renteberegning!K66</f>
        <v>0</v>
      </c>
      <c r="F61" s="57">
        <f>renteberegning!N66</f>
        <v>0</v>
      </c>
      <c r="M61" s="6"/>
    </row>
    <row r="62" spans="1:13" hidden="1" x14ac:dyDescent="0.2">
      <c r="A62" s="2">
        <v>36465</v>
      </c>
      <c r="B62" s="57">
        <f>renteberegning!D67</f>
        <v>0</v>
      </c>
      <c r="C62" s="57">
        <f>renteberegning!E67</f>
        <v>0</v>
      </c>
      <c r="D62" s="57">
        <f>renteberegning!F67</f>
        <v>0</v>
      </c>
      <c r="E62" s="57">
        <f>renteberegning!K67</f>
        <v>0</v>
      </c>
      <c r="F62" s="57">
        <f>renteberegning!N67</f>
        <v>0</v>
      </c>
      <c r="M62" s="6"/>
    </row>
    <row r="63" spans="1:13" hidden="1" x14ac:dyDescent="0.2">
      <c r="A63" s="2">
        <v>36495</v>
      </c>
      <c r="B63" s="57">
        <f>renteberegning!D68</f>
        <v>0</v>
      </c>
      <c r="C63" s="57">
        <f>renteberegning!E68</f>
        <v>0</v>
      </c>
      <c r="D63" s="57">
        <f>renteberegning!F68</f>
        <v>0</v>
      </c>
      <c r="E63" s="57">
        <f>renteberegning!K68</f>
        <v>0</v>
      </c>
      <c r="F63" s="57">
        <f>renteberegning!N68</f>
        <v>0</v>
      </c>
      <c r="M63" s="6"/>
    </row>
    <row r="64" spans="1:13" hidden="1" x14ac:dyDescent="0.2">
      <c r="A64" s="2">
        <v>36526</v>
      </c>
      <c r="B64" s="57">
        <f>renteberegning!D69</f>
        <v>0</v>
      </c>
      <c r="C64" s="57">
        <f>renteberegning!E69</f>
        <v>0</v>
      </c>
      <c r="D64" s="57">
        <f>renteberegning!F69</f>
        <v>0</v>
      </c>
      <c r="E64" s="57">
        <f>renteberegning!K69</f>
        <v>0</v>
      </c>
      <c r="F64" s="57">
        <f>renteberegning!N69</f>
        <v>0</v>
      </c>
      <c r="M64" s="6"/>
    </row>
    <row r="65" spans="1:13" hidden="1" x14ac:dyDescent="0.2">
      <c r="A65" s="2">
        <v>36557</v>
      </c>
      <c r="B65" s="57">
        <f>renteberegning!D70</f>
        <v>0</v>
      </c>
      <c r="C65" s="57">
        <f>renteberegning!E70</f>
        <v>0</v>
      </c>
      <c r="D65" s="57">
        <f>renteberegning!F70</f>
        <v>0</v>
      </c>
      <c r="E65" s="57">
        <f>renteberegning!K70</f>
        <v>0</v>
      </c>
      <c r="F65" s="57">
        <f>renteberegning!N70</f>
        <v>0</v>
      </c>
      <c r="M65" s="6"/>
    </row>
    <row r="66" spans="1:13" hidden="1" x14ac:dyDescent="0.2">
      <c r="A66" s="2">
        <v>36586</v>
      </c>
      <c r="B66" s="57">
        <f>renteberegning!D71</f>
        <v>0</v>
      </c>
      <c r="C66" s="57">
        <f>renteberegning!E71</f>
        <v>0</v>
      </c>
      <c r="D66" s="57">
        <f>renteberegning!F71</f>
        <v>0</v>
      </c>
      <c r="E66" s="57">
        <f>renteberegning!K71</f>
        <v>0</v>
      </c>
      <c r="F66" s="57">
        <f>renteberegning!N71</f>
        <v>0</v>
      </c>
      <c r="M66" s="6"/>
    </row>
    <row r="67" spans="1:13" hidden="1" x14ac:dyDescent="0.2">
      <c r="A67" s="2">
        <v>36617</v>
      </c>
      <c r="B67" s="57">
        <f>renteberegning!D72</f>
        <v>0</v>
      </c>
      <c r="C67" s="57">
        <f>renteberegning!E72</f>
        <v>0</v>
      </c>
      <c r="D67" s="57">
        <f>renteberegning!F72</f>
        <v>0</v>
      </c>
      <c r="E67" s="57">
        <f>renteberegning!K72</f>
        <v>0</v>
      </c>
      <c r="F67" s="57">
        <f>renteberegning!N72</f>
        <v>0</v>
      </c>
      <c r="M67" s="6"/>
    </row>
    <row r="68" spans="1:13" hidden="1" x14ac:dyDescent="0.2">
      <c r="A68" s="2">
        <v>36647</v>
      </c>
      <c r="B68" s="57">
        <f>renteberegning!D73</f>
        <v>0</v>
      </c>
      <c r="C68" s="57">
        <f>renteberegning!E73</f>
        <v>0</v>
      </c>
      <c r="D68" s="57">
        <f>renteberegning!F73</f>
        <v>0</v>
      </c>
      <c r="E68" s="57">
        <f>renteberegning!K73</f>
        <v>0</v>
      </c>
      <c r="F68" s="57">
        <f>renteberegning!N73</f>
        <v>0</v>
      </c>
      <c r="M68" s="6"/>
    </row>
    <row r="69" spans="1:13" hidden="1" x14ac:dyDescent="0.2">
      <c r="A69" s="2">
        <v>36678</v>
      </c>
      <c r="B69" s="57">
        <f>renteberegning!D74</f>
        <v>0</v>
      </c>
      <c r="C69" s="57">
        <f>renteberegning!E74</f>
        <v>0</v>
      </c>
      <c r="D69" s="57">
        <f>renteberegning!F74</f>
        <v>0</v>
      </c>
      <c r="E69" s="57">
        <f>renteberegning!K74</f>
        <v>0</v>
      </c>
      <c r="F69" s="57">
        <f>renteberegning!N74</f>
        <v>0</v>
      </c>
      <c r="M69" s="6"/>
    </row>
    <row r="70" spans="1:13" hidden="1" x14ac:dyDescent="0.2">
      <c r="A70" s="2">
        <v>36708</v>
      </c>
      <c r="B70" s="57">
        <f>renteberegning!D75</f>
        <v>0</v>
      </c>
      <c r="C70" s="57">
        <f>renteberegning!E75</f>
        <v>0</v>
      </c>
      <c r="D70" s="57">
        <f>renteberegning!F75</f>
        <v>0</v>
      </c>
      <c r="E70" s="57">
        <f>renteberegning!K75</f>
        <v>0</v>
      </c>
      <c r="F70" s="57">
        <f>renteberegning!N75</f>
        <v>0</v>
      </c>
      <c r="M70" s="6"/>
    </row>
    <row r="71" spans="1:13" hidden="1" x14ac:dyDescent="0.2">
      <c r="A71" s="2">
        <v>36739</v>
      </c>
      <c r="B71" s="57">
        <f>renteberegning!D76</f>
        <v>0</v>
      </c>
      <c r="C71" s="57">
        <f>renteberegning!E76</f>
        <v>0</v>
      </c>
      <c r="D71" s="57">
        <f>renteberegning!F76</f>
        <v>0</v>
      </c>
      <c r="E71" s="57">
        <f>renteberegning!K76</f>
        <v>0</v>
      </c>
      <c r="F71" s="57">
        <f>renteberegning!N76</f>
        <v>0</v>
      </c>
      <c r="M71" s="6"/>
    </row>
    <row r="72" spans="1:13" hidden="1" x14ac:dyDescent="0.2">
      <c r="A72" s="2">
        <v>36770</v>
      </c>
      <c r="B72" s="57">
        <f>renteberegning!D77</f>
        <v>0</v>
      </c>
      <c r="C72" s="57">
        <f>renteberegning!E77</f>
        <v>0</v>
      </c>
      <c r="D72" s="57">
        <f>renteberegning!F77</f>
        <v>0</v>
      </c>
      <c r="E72" s="57">
        <f>renteberegning!K77</f>
        <v>0</v>
      </c>
      <c r="F72" s="57">
        <f>renteberegning!N77</f>
        <v>0</v>
      </c>
      <c r="M72" s="6"/>
    </row>
    <row r="73" spans="1:13" hidden="1" x14ac:dyDescent="0.2">
      <c r="A73" s="2">
        <v>36800</v>
      </c>
      <c r="B73" s="57">
        <f>renteberegning!D78</f>
        <v>0</v>
      </c>
      <c r="C73" s="57">
        <f>renteberegning!E78</f>
        <v>0</v>
      </c>
      <c r="D73" s="57">
        <f>renteberegning!F78</f>
        <v>0</v>
      </c>
      <c r="E73" s="57">
        <f>renteberegning!K78</f>
        <v>0</v>
      </c>
      <c r="F73" s="57">
        <f>renteberegning!N78</f>
        <v>0</v>
      </c>
      <c r="M73" s="6"/>
    </row>
    <row r="74" spans="1:13" hidden="1" x14ac:dyDescent="0.2">
      <c r="A74" s="2">
        <v>36831</v>
      </c>
      <c r="B74" s="57">
        <f>renteberegning!D79</f>
        <v>0</v>
      </c>
      <c r="C74" s="57">
        <f>renteberegning!E79</f>
        <v>0</v>
      </c>
      <c r="D74" s="57">
        <f>renteberegning!F79</f>
        <v>0</v>
      </c>
      <c r="E74" s="57">
        <f>renteberegning!K79</f>
        <v>0</v>
      </c>
      <c r="F74" s="57">
        <f>renteberegning!N79</f>
        <v>0</v>
      </c>
      <c r="M74" s="6"/>
    </row>
    <row r="75" spans="1:13" hidden="1" x14ac:dyDescent="0.2">
      <c r="A75" s="2">
        <v>36861</v>
      </c>
      <c r="B75" s="57">
        <f>renteberegning!D80</f>
        <v>0</v>
      </c>
      <c r="C75" s="57">
        <f>renteberegning!E80</f>
        <v>0</v>
      </c>
      <c r="D75" s="57">
        <f>renteberegning!F80</f>
        <v>0</v>
      </c>
      <c r="E75" s="57">
        <f>renteberegning!K80</f>
        <v>0</v>
      </c>
      <c r="F75" s="57">
        <f>renteberegning!N80</f>
        <v>0</v>
      </c>
      <c r="M75" s="6"/>
    </row>
    <row r="76" spans="1:13" hidden="1" x14ac:dyDescent="0.2">
      <c r="A76" s="2">
        <v>36892</v>
      </c>
      <c r="B76" s="57">
        <f>renteberegning!D81</f>
        <v>0</v>
      </c>
      <c r="C76" s="57">
        <f>renteberegning!E81</f>
        <v>0</v>
      </c>
      <c r="D76" s="57">
        <f>renteberegning!F81</f>
        <v>0</v>
      </c>
      <c r="E76" s="57">
        <f>renteberegning!K81</f>
        <v>0</v>
      </c>
      <c r="F76" s="57">
        <f>renteberegning!N81</f>
        <v>0</v>
      </c>
      <c r="M76" s="6"/>
    </row>
    <row r="77" spans="1:13" hidden="1" x14ac:dyDescent="0.2">
      <c r="A77" s="2">
        <v>36923</v>
      </c>
      <c r="B77" s="57">
        <f>renteberegning!D82</f>
        <v>0</v>
      </c>
      <c r="C77" s="57">
        <f>renteberegning!E82</f>
        <v>0</v>
      </c>
      <c r="D77" s="57">
        <f>renteberegning!F82</f>
        <v>0</v>
      </c>
      <c r="E77" s="57">
        <f>renteberegning!K82</f>
        <v>0</v>
      </c>
      <c r="F77" s="57">
        <f>renteberegning!N82</f>
        <v>0</v>
      </c>
      <c r="M77" s="6"/>
    </row>
    <row r="78" spans="1:13" hidden="1" x14ac:dyDescent="0.2">
      <c r="A78" s="2">
        <v>36951</v>
      </c>
      <c r="B78" s="57">
        <f>renteberegning!D83</f>
        <v>0</v>
      </c>
      <c r="C78" s="57">
        <f>renteberegning!E83</f>
        <v>0</v>
      </c>
      <c r="D78" s="57">
        <f>renteberegning!F83</f>
        <v>0</v>
      </c>
      <c r="E78" s="57">
        <f>renteberegning!K83</f>
        <v>0</v>
      </c>
      <c r="F78" s="57">
        <f>renteberegning!N83</f>
        <v>0</v>
      </c>
      <c r="M78" s="6"/>
    </row>
    <row r="79" spans="1:13" hidden="1" x14ac:dyDescent="0.2">
      <c r="A79" s="2">
        <v>36982</v>
      </c>
      <c r="B79" s="57">
        <f>renteberegning!D84</f>
        <v>0</v>
      </c>
      <c r="C79" s="57">
        <f>renteberegning!E84</f>
        <v>0</v>
      </c>
      <c r="D79" s="57">
        <f>renteberegning!F84</f>
        <v>0</v>
      </c>
      <c r="E79" s="57">
        <f>renteberegning!K84</f>
        <v>0</v>
      </c>
      <c r="F79" s="57">
        <f>renteberegning!N84</f>
        <v>0</v>
      </c>
      <c r="M79" s="6"/>
    </row>
    <row r="80" spans="1:13" hidden="1" x14ac:dyDescent="0.2">
      <c r="A80" s="2">
        <v>37012</v>
      </c>
      <c r="B80" s="57">
        <f>renteberegning!D85</f>
        <v>0</v>
      </c>
      <c r="C80" s="57">
        <f>renteberegning!E85</f>
        <v>0</v>
      </c>
      <c r="D80" s="57">
        <f>renteberegning!F85</f>
        <v>0</v>
      </c>
      <c r="E80" s="57">
        <f>renteberegning!K85</f>
        <v>0</v>
      </c>
      <c r="F80" s="57">
        <f>renteberegning!N85</f>
        <v>0</v>
      </c>
      <c r="M80" s="6"/>
    </row>
    <row r="81" spans="1:13" hidden="1" x14ac:dyDescent="0.2">
      <c r="A81" s="2">
        <v>37043</v>
      </c>
      <c r="B81" s="57">
        <f>renteberegning!D86</f>
        <v>0</v>
      </c>
      <c r="C81" s="57">
        <f>renteberegning!E86</f>
        <v>0</v>
      </c>
      <c r="D81" s="57">
        <f>renteberegning!F86</f>
        <v>0</v>
      </c>
      <c r="E81" s="57">
        <f>renteberegning!K86</f>
        <v>0</v>
      </c>
      <c r="F81" s="57">
        <f>renteberegning!N86</f>
        <v>0</v>
      </c>
      <c r="M81" s="6"/>
    </row>
    <row r="82" spans="1:13" hidden="1" x14ac:dyDescent="0.2">
      <c r="A82" s="2">
        <v>37073</v>
      </c>
      <c r="B82" s="57">
        <f>renteberegning!D87</f>
        <v>0</v>
      </c>
      <c r="C82" s="57">
        <f>renteberegning!E87</f>
        <v>0</v>
      </c>
      <c r="D82" s="57">
        <f>renteberegning!F87</f>
        <v>0</v>
      </c>
      <c r="E82" s="57">
        <f>renteberegning!K87</f>
        <v>0</v>
      </c>
      <c r="F82" s="57">
        <f>renteberegning!N87</f>
        <v>0</v>
      </c>
      <c r="M82" s="6"/>
    </row>
    <row r="83" spans="1:13" hidden="1" x14ac:dyDescent="0.2">
      <c r="A83" s="2">
        <v>37104</v>
      </c>
      <c r="B83" s="57">
        <f>renteberegning!D88</f>
        <v>0</v>
      </c>
      <c r="C83" s="57">
        <f>renteberegning!E88</f>
        <v>0</v>
      </c>
      <c r="D83" s="57">
        <f>renteberegning!F88</f>
        <v>0</v>
      </c>
      <c r="E83" s="57">
        <f>renteberegning!K88</f>
        <v>0</v>
      </c>
      <c r="F83" s="57">
        <f>renteberegning!N88</f>
        <v>0</v>
      </c>
      <c r="M83" s="6"/>
    </row>
    <row r="84" spans="1:13" hidden="1" x14ac:dyDescent="0.2">
      <c r="A84" s="2">
        <v>37135</v>
      </c>
      <c r="B84" s="57">
        <f>renteberegning!D89</f>
        <v>0</v>
      </c>
      <c r="C84" s="57">
        <f>renteberegning!E89</f>
        <v>0</v>
      </c>
      <c r="D84" s="57">
        <f>renteberegning!F89</f>
        <v>0</v>
      </c>
      <c r="E84" s="57">
        <f>renteberegning!K89</f>
        <v>0</v>
      </c>
      <c r="F84" s="57">
        <f>renteberegning!N89</f>
        <v>0</v>
      </c>
      <c r="M84" s="6"/>
    </row>
    <row r="85" spans="1:13" hidden="1" x14ac:dyDescent="0.2">
      <c r="A85" s="2">
        <v>37165</v>
      </c>
      <c r="B85" s="57">
        <f>renteberegning!D90</f>
        <v>0</v>
      </c>
      <c r="C85" s="57">
        <f>renteberegning!E90</f>
        <v>0</v>
      </c>
      <c r="D85" s="57">
        <f>renteberegning!F90</f>
        <v>0</v>
      </c>
      <c r="E85" s="57">
        <f>renteberegning!K90</f>
        <v>0</v>
      </c>
      <c r="F85" s="57">
        <f>renteberegning!N90</f>
        <v>0</v>
      </c>
      <c r="M85" s="6"/>
    </row>
    <row r="86" spans="1:13" hidden="1" x14ac:dyDescent="0.2">
      <c r="A86" s="2">
        <v>37196</v>
      </c>
      <c r="B86" s="57">
        <f>renteberegning!D91</f>
        <v>0</v>
      </c>
      <c r="C86" s="57">
        <f>renteberegning!E91</f>
        <v>0</v>
      </c>
      <c r="D86" s="57">
        <f>renteberegning!F91</f>
        <v>0</v>
      </c>
      <c r="E86" s="57">
        <f>renteberegning!K91</f>
        <v>0</v>
      </c>
      <c r="F86" s="57">
        <f>renteberegning!N91</f>
        <v>0</v>
      </c>
      <c r="M86" s="6"/>
    </row>
    <row r="87" spans="1:13" hidden="1" x14ac:dyDescent="0.2">
      <c r="A87" s="2">
        <v>37226</v>
      </c>
      <c r="B87" s="57">
        <f>renteberegning!D92</f>
        <v>0</v>
      </c>
      <c r="C87" s="57">
        <f>renteberegning!E92</f>
        <v>0</v>
      </c>
      <c r="D87" s="57">
        <f>renteberegning!F92</f>
        <v>0</v>
      </c>
      <c r="E87" s="57">
        <f>renteberegning!K92</f>
        <v>0</v>
      </c>
      <c r="F87" s="57">
        <f>renteberegning!N92</f>
        <v>0</v>
      </c>
      <c r="M87" s="6"/>
    </row>
    <row r="88" spans="1:13" hidden="1" x14ac:dyDescent="0.2">
      <c r="A88" s="2">
        <v>37257</v>
      </c>
      <c r="B88" s="57">
        <f>renteberegning!D93</f>
        <v>0</v>
      </c>
      <c r="C88" s="57">
        <f>renteberegning!E93</f>
        <v>0</v>
      </c>
      <c r="D88" s="57">
        <f>renteberegning!F93</f>
        <v>0</v>
      </c>
      <c r="E88" s="57">
        <f>renteberegning!K93</f>
        <v>0</v>
      </c>
      <c r="F88" s="57">
        <f>renteberegning!N93</f>
        <v>0</v>
      </c>
      <c r="M88" s="6"/>
    </row>
    <row r="89" spans="1:13" hidden="1" x14ac:dyDescent="0.2">
      <c r="A89" s="2">
        <v>37288</v>
      </c>
      <c r="B89" s="57">
        <f>renteberegning!D94</f>
        <v>0</v>
      </c>
      <c r="C89" s="57">
        <f>renteberegning!E94</f>
        <v>0</v>
      </c>
      <c r="D89" s="57">
        <f>renteberegning!F94</f>
        <v>0</v>
      </c>
      <c r="E89" s="57">
        <f>renteberegning!K94</f>
        <v>0</v>
      </c>
      <c r="F89" s="57">
        <f>renteberegning!N94</f>
        <v>0</v>
      </c>
      <c r="M89" s="6"/>
    </row>
    <row r="90" spans="1:13" hidden="1" x14ac:dyDescent="0.2">
      <c r="A90" s="2">
        <v>37316</v>
      </c>
      <c r="B90" s="57">
        <f>renteberegning!D95</f>
        <v>0</v>
      </c>
      <c r="C90" s="57">
        <f>renteberegning!E95</f>
        <v>0</v>
      </c>
      <c r="D90" s="57">
        <f>renteberegning!F95</f>
        <v>0</v>
      </c>
      <c r="E90" s="57">
        <f>renteberegning!K95</f>
        <v>0</v>
      </c>
      <c r="F90" s="57">
        <f>renteberegning!N95</f>
        <v>0</v>
      </c>
      <c r="M90" s="6"/>
    </row>
    <row r="91" spans="1:13" hidden="1" x14ac:dyDescent="0.2">
      <c r="A91" s="2">
        <v>37347</v>
      </c>
      <c r="B91" s="57">
        <f>renteberegning!D96</f>
        <v>0</v>
      </c>
      <c r="C91" s="57">
        <f>renteberegning!E96</f>
        <v>0</v>
      </c>
      <c r="D91" s="57">
        <f>renteberegning!F96</f>
        <v>0</v>
      </c>
      <c r="E91" s="57">
        <f>renteberegning!K96</f>
        <v>0</v>
      </c>
      <c r="F91" s="57">
        <f>renteberegning!N96</f>
        <v>0</v>
      </c>
      <c r="M91" s="6"/>
    </row>
    <row r="92" spans="1:13" hidden="1" x14ac:dyDescent="0.2">
      <c r="A92" s="2">
        <v>37377</v>
      </c>
      <c r="B92" s="57">
        <f>renteberegning!D97</f>
        <v>0</v>
      </c>
      <c r="C92" s="57">
        <f>renteberegning!E97</f>
        <v>0</v>
      </c>
      <c r="D92" s="57">
        <f>renteberegning!F97</f>
        <v>0</v>
      </c>
      <c r="E92" s="57">
        <f>renteberegning!K97</f>
        <v>0</v>
      </c>
      <c r="F92" s="57">
        <f>renteberegning!N97</f>
        <v>0</v>
      </c>
      <c r="M92" s="6"/>
    </row>
    <row r="93" spans="1:13" hidden="1" x14ac:dyDescent="0.2">
      <c r="A93" s="2">
        <v>37408</v>
      </c>
      <c r="B93" s="57">
        <f>renteberegning!D98</f>
        <v>0</v>
      </c>
      <c r="C93" s="57">
        <f>renteberegning!E98</f>
        <v>0</v>
      </c>
      <c r="D93" s="57">
        <f>renteberegning!F98</f>
        <v>0</v>
      </c>
      <c r="E93" s="57">
        <f>renteberegning!K98</f>
        <v>0</v>
      </c>
      <c r="F93" s="57">
        <f>renteberegning!N98</f>
        <v>0</v>
      </c>
      <c r="M93" s="6"/>
    </row>
    <row r="94" spans="1:13" hidden="1" x14ac:dyDescent="0.2">
      <c r="A94" s="2">
        <v>37438</v>
      </c>
      <c r="B94" s="57">
        <f>renteberegning!D99</f>
        <v>0</v>
      </c>
      <c r="C94" s="57">
        <f>renteberegning!E99</f>
        <v>0</v>
      </c>
      <c r="D94" s="57">
        <f>renteberegning!F99</f>
        <v>0</v>
      </c>
      <c r="E94" s="57">
        <f>renteberegning!K99</f>
        <v>0</v>
      </c>
      <c r="F94" s="57">
        <f>renteberegning!N99</f>
        <v>0</v>
      </c>
      <c r="M94" s="6"/>
    </row>
    <row r="95" spans="1:13" hidden="1" x14ac:dyDescent="0.2">
      <c r="A95" s="2">
        <v>37469</v>
      </c>
      <c r="B95" s="57">
        <f>renteberegning!D100</f>
        <v>0</v>
      </c>
      <c r="C95" s="57">
        <f>renteberegning!E100</f>
        <v>0</v>
      </c>
      <c r="D95" s="57">
        <f>renteberegning!F100</f>
        <v>0</v>
      </c>
      <c r="E95" s="57">
        <f>renteberegning!K100</f>
        <v>0</v>
      </c>
      <c r="F95" s="57">
        <f>renteberegning!N100</f>
        <v>0</v>
      </c>
      <c r="M95" s="6"/>
    </row>
    <row r="96" spans="1:13" hidden="1" x14ac:dyDescent="0.2">
      <c r="A96" s="2">
        <v>37500</v>
      </c>
      <c r="B96" s="57">
        <f>renteberegning!D101</f>
        <v>0</v>
      </c>
      <c r="C96" s="57">
        <f>renteberegning!E101</f>
        <v>0</v>
      </c>
      <c r="D96" s="57">
        <f>renteberegning!F101</f>
        <v>0</v>
      </c>
      <c r="E96" s="57">
        <f>renteberegning!K101</f>
        <v>0</v>
      </c>
      <c r="F96" s="57">
        <f>renteberegning!N101</f>
        <v>0</v>
      </c>
      <c r="M96" s="6"/>
    </row>
    <row r="97" spans="1:13" hidden="1" x14ac:dyDescent="0.2">
      <c r="A97" s="2">
        <v>37530</v>
      </c>
      <c r="B97" s="57">
        <f>renteberegning!D102</f>
        <v>0</v>
      </c>
      <c r="C97" s="57">
        <f>renteberegning!E102</f>
        <v>0</v>
      </c>
      <c r="D97" s="57">
        <f>renteberegning!F102</f>
        <v>0</v>
      </c>
      <c r="E97" s="57">
        <f>renteberegning!K102</f>
        <v>0</v>
      </c>
      <c r="F97" s="57">
        <f>renteberegning!N102</f>
        <v>0</v>
      </c>
      <c r="M97" s="6"/>
    </row>
    <row r="98" spans="1:13" hidden="1" x14ac:dyDescent="0.2">
      <c r="A98" s="2">
        <v>37561</v>
      </c>
      <c r="B98" s="57">
        <f>renteberegning!D103</f>
        <v>0</v>
      </c>
      <c r="C98" s="57">
        <f>renteberegning!E103</f>
        <v>0</v>
      </c>
      <c r="D98" s="57">
        <f>renteberegning!F103</f>
        <v>0</v>
      </c>
      <c r="E98" s="57">
        <f>renteberegning!K103</f>
        <v>0</v>
      </c>
      <c r="F98" s="57">
        <f>renteberegning!N103</f>
        <v>0</v>
      </c>
      <c r="M98" s="6"/>
    </row>
    <row r="99" spans="1:13" hidden="1" x14ac:dyDescent="0.2">
      <c r="A99" s="2">
        <v>37591</v>
      </c>
      <c r="B99" s="57">
        <f>renteberegning!D104</f>
        <v>0</v>
      </c>
      <c r="C99" s="57">
        <f>renteberegning!E104</f>
        <v>0</v>
      </c>
      <c r="D99" s="57">
        <f>renteberegning!F104</f>
        <v>0</v>
      </c>
      <c r="E99" s="57">
        <f>renteberegning!K104</f>
        <v>0</v>
      </c>
      <c r="F99" s="57">
        <f>renteberegning!N104</f>
        <v>0</v>
      </c>
      <c r="M99" s="6"/>
    </row>
    <row r="100" spans="1:13" hidden="1" x14ac:dyDescent="0.2">
      <c r="A100" s="2">
        <v>37622</v>
      </c>
      <c r="B100" s="57">
        <f>renteberegning!D105</f>
        <v>0</v>
      </c>
      <c r="C100" s="57">
        <f>renteberegning!E105</f>
        <v>0</v>
      </c>
      <c r="D100" s="57">
        <f>renteberegning!F105</f>
        <v>0</v>
      </c>
      <c r="E100" s="57">
        <f>renteberegning!K105</f>
        <v>0</v>
      </c>
      <c r="F100" s="57">
        <f>renteberegning!N105</f>
        <v>0</v>
      </c>
      <c r="M100" s="6"/>
    </row>
    <row r="101" spans="1:13" hidden="1" x14ac:dyDescent="0.2">
      <c r="A101" s="2">
        <v>37653</v>
      </c>
      <c r="B101" s="57">
        <f>renteberegning!D106</f>
        <v>0</v>
      </c>
      <c r="C101" s="57">
        <f>renteberegning!E106</f>
        <v>0</v>
      </c>
      <c r="D101" s="57">
        <f>renteberegning!F106</f>
        <v>0</v>
      </c>
      <c r="E101" s="57">
        <f>renteberegning!K106</f>
        <v>0</v>
      </c>
      <c r="F101" s="57">
        <f>renteberegning!N106</f>
        <v>0</v>
      </c>
      <c r="M101" s="6"/>
    </row>
    <row r="102" spans="1:13" hidden="1" x14ac:dyDescent="0.2">
      <c r="A102" s="2">
        <v>37681</v>
      </c>
      <c r="B102" s="57">
        <f>renteberegning!D107</f>
        <v>0</v>
      </c>
      <c r="C102" s="57">
        <f>renteberegning!E107</f>
        <v>0</v>
      </c>
      <c r="D102" s="57">
        <f>renteberegning!F107</f>
        <v>0</v>
      </c>
      <c r="E102" s="57">
        <f>renteberegning!K107</f>
        <v>0</v>
      </c>
      <c r="F102" s="57">
        <f>renteberegning!N107</f>
        <v>0</v>
      </c>
      <c r="M102" s="6"/>
    </row>
    <row r="103" spans="1:13" hidden="1" x14ac:dyDescent="0.2">
      <c r="A103" s="2">
        <v>37712</v>
      </c>
      <c r="B103" s="57">
        <f>renteberegning!D108</f>
        <v>0</v>
      </c>
      <c r="C103" s="57">
        <f>renteberegning!E108</f>
        <v>0</v>
      </c>
      <c r="D103" s="57">
        <f>renteberegning!F108</f>
        <v>0</v>
      </c>
      <c r="E103" s="57">
        <f>renteberegning!K108</f>
        <v>0</v>
      </c>
      <c r="F103" s="57">
        <f>renteberegning!N108</f>
        <v>0</v>
      </c>
      <c r="M103" s="6"/>
    </row>
    <row r="104" spans="1:13" hidden="1" x14ac:dyDescent="0.2">
      <c r="A104" s="2">
        <v>37742</v>
      </c>
      <c r="B104" s="57">
        <f>renteberegning!D109</f>
        <v>0</v>
      </c>
      <c r="C104" s="57">
        <f>renteberegning!E109</f>
        <v>0</v>
      </c>
      <c r="D104" s="57">
        <f>renteberegning!F109</f>
        <v>0</v>
      </c>
      <c r="E104" s="57">
        <f>renteberegning!K109</f>
        <v>0</v>
      </c>
      <c r="F104" s="57">
        <f>renteberegning!N109</f>
        <v>0</v>
      </c>
      <c r="M104" s="6"/>
    </row>
    <row r="105" spans="1:13" hidden="1" x14ac:dyDescent="0.2">
      <c r="A105" s="2">
        <v>37773</v>
      </c>
      <c r="B105" s="57">
        <f>renteberegning!D110</f>
        <v>0</v>
      </c>
      <c r="C105" s="57">
        <f>renteberegning!E110</f>
        <v>0</v>
      </c>
      <c r="D105" s="57">
        <f>renteberegning!F110</f>
        <v>0</v>
      </c>
      <c r="E105" s="57">
        <f>renteberegning!K110</f>
        <v>0</v>
      </c>
      <c r="F105" s="57">
        <f>renteberegning!N110</f>
        <v>0</v>
      </c>
      <c r="M105" s="6"/>
    </row>
    <row r="106" spans="1:13" hidden="1" x14ac:dyDescent="0.2">
      <c r="A106" s="2">
        <v>37803</v>
      </c>
      <c r="B106" s="57">
        <f>renteberegning!D111</f>
        <v>0</v>
      </c>
      <c r="C106" s="57">
        <f>renteberegning!E111</f>
        <v>0</v>
      </c>
      <c r="D106" s="57">
        <f>renteberegning!F111</f>
        <v>0</v>
      </c>
      <c r="E106" s="57">
        <f>renteberegning!K111</f>
        <v>0</v>
      </c>
      <c r="F106" s="57">
        <f>renteberegning!N111</f>
        <v>0</v>
      </c>
      <c r="M106" s="6"/>
    </row>
    <row r="107" spans="1:13" hidden="1" x14ac:dyDescent="0.2">
      <c r="A107" s="2">
        <v>37834</v>
      </c>
      <c r="B107" s="57">
        <f>renteberegning!D112</f>
        <v>0</v>
      </c>
      <c r="C107" s="57">
        <f>renteberegning!E112</f>
        <v>0</v>
      </c>
      <c r="D107" s="57">
        <f>renteberegning!F112</f>
        <v>0</v>
      </c>
      <c r="E107" s="57">
        <f>renteberegning!K112</f>
        <v>0</v>
      </c>
      <c r="F107" s="57">
        <f>renteberegning!N112</f>
        <v>0</v>
      </c>
      <c r="M107" s="6"/>
    </row>
    <row r="108" spans="1:13" hidden="1" x14ac:dyDescent="0.2">
      <c r="A108" s="2">
        <v>37865</v>
      </c>
      <c r="B108" s="57">
        <f>renteberegning!D113</f>
        <v>0</v>
      </c>
      <c r="C108" s="57">
        <f>renteberegning!E113</f>
        <v>0</v>
      </c>
      <c r="D108" s="57">
        <f>renteberegning!F113</f>
        <v>0</v>
      </c>
      <c r="E108" s="57">
        <f>renteberegning!K113</f>
        <v>0</v>
      </c>
      <c r="F108" s="57">
        <f>renteberegning!N113</f>
        <v>0</v>
      </c>
      <c r="M108" s="6"/>
    </row>
    <row r="109" spans="1:13" hidden="1" x14ac:dyDescent="0.2">
      <c r="A109" s="2">
        <v>37895</v>
      </c>
      <c r="B109" s="57">
        <f>renteberegning!D114</f>
        <v>0</v>
      </c>
      <c r="C109" s="57">
        <f>renteberegning!E114</f>
        <v>0</v>
      </c>
      <c r="D109" s="57">
        <f>renteberegning!F114</f>
        <v>0</v>
      </c>
      <c r="E109" s="57">
        <f>renteberegning!K114</f>
        <v>0</v>
      </c>
      <c r="F109" s="57">
        <f>renteberegning!N114</f>
        <v>0</v>
      </c>
      <c r="M109" s="6"/>
    </row>
    <row r="110" spans="1:13" hidden="1" x14ac:dyDescent="0.2">
      <c r="A110" s="2">
        <v>37926</v>
      </c>
      <c r="B110" s="57">
        <f>renteberegning!D115</f>
        <v>0</v>
      </c>
      <c r="C110" s="57">
        <f>renteberegning!E115</f>
        <v>0</v>
      </c>
      <c r="D110" s="57">
        <f>renteberegning!F115</f>
        <v>0</v>
      </c>
      <c r="E110" s="57">
        <f>renteberegning!K115</f>
        <v>0</v>
      </c>
      <c r="F110" s="57">
        <f>renteberegning!N115</f>
        <v>0</v>
      </c>
      <c r="M110" s="6"/>
    </row>
    <row r="111" spans="1:13" hidden="1" x14ac:dyDescent="0.2">
      <c r="A111" s="2">
        <v>37956</v>
      </c>
      <c r="B111" s="57">
        <f>renteberegning!D116</f>
        <v>0</v>
      </c>
      <c r="C111" s="57">
        <f>renteberegning!E116</f>
        <v>0</v>
      </c>
      <c r="D111" s="57">
        <f>renteberegning!F116</f>
        <v>0</v>
      </c>
      <c r="E111" s="57">
        <f>renteberegning!K116</f>
        <v>0</v>
      </c>
      <c r="F111" s="57">
        <f>renteberegning!N116</f>
        <v>0</v>
      </c>
      <c r="M111" s="6"/>
    </row>
    <row r="112" spans="1:13" hidden="1" x14ac:dyDescent="0.2">
      <c r="A112" s="2">
        <v>37987</v>
      </c>
      <c r="B112" s="57">
        <f>renteberegning!D117</f>
        <v>0</v>
      </c>
      <c r="C112" s="57">
        <f>renteberegning!E117</f>
        <v>0</v>
      </c>
      <c r="D112" s="57">
        <f>renteberegning!F117</f>
        <v>0</v>
      </c>
      <c r="E112" s="57">
        <f>renteberegning!K117</f>
        <v>0</v>
      </c>
      <c r="F112" s="57">
        <f>renteberegning!N117</f>
        <v>0</v>
      </c>
      <c r="M112" s="6"/>
    </row>
    <row r="113" spans="1:13" hidden="1" x14ac:dyDescent="0.2">
      <c r="A113" s="2">
        <v>38018</v>
      </c>
      <c r="B113" s="57">
        <f>renteberegning!D118</f>
        <v>0</v>
      </c>
      <c r="C113" s="57">
        <f>renteberegning!E118</f>
        <v>0</v>
      </c>
      <c r="D113" s="57">
        <f>renteberegning!F118</f>
        <v>0</v>
      </c>
      <c r="E113" s="57">
        <f>renteberegning!K118</f>
        <v>0</v>
      </c>
      <c r="F113" s="57">
        <f>renteberegning!N118</f>
        <v>0</v>
      </c>
      <c r="M113" s="6"/>
    </row>
    <row r="114" spans="1:13" hidden="1" x14ac:dyDescent="0.2">
      <c r="A114" s="2">
        <v>38047</v>
      </c>
      <c r="B114" s="57">
        <f>renteberegning!D119</f>
        <v>0</v>
      </c>
      <c r="C114" s="57">
        <f>renteberegning!E119</f>
        <v>0</v>
      </c>
      <c r="D114" s="57">
        <f>renteberegning!F119</f>
        <v>0</v>
      </c>
      <c r="E114" s="57">
        <f>renteberegning!K119</f>
        <v>0</v>
      </c>
      <c r="F114" s="57">
        <f>renteberegning!N119</f>
        <v>0</v>
      </c>
      <c r="M114" s="6"/>
    </row>
    <row r="115" spans="1:13" hidden="1" x14ac:dyDescent="0.2">
      <c r="A115" s="2">
        <v>38078</v>
      </c>
      <c r="B115" s="57">
        <f>renteberegning!D120</f>
        <v>0</v>
      </c>
      <c r="C115" s="57">
        <f>renteberegning!E120</f>
        <v>0</v>
      </c>
      <c r="D115" s="57">
        <f>renteberegning!F120</f>
        <v>0</v>
      </c>
      <c r="E115" s="57">
        <f>renteberegning!K120</f>
        <v>0</v>
      </c>
      <c r="F115" s="57">
        <f>renteberegning!N120</f>
        <v>0</v>
      </c>
      <c r="M115" s="6"/>
    </row>
    <row r="116" spans="1:13" hidden="1" x14ac:dyDescent="0.2">
      <c r="A116" s="2">
        <v>38108</v>
      </c>
      <c r="B116" s="57">
        <f>renteberegning!D121</f>
        <v>0</v>
      </c>
      <c r="C116" s="57">
        <f>renteberegning!E121</f>
        <v>0</v>
      </c>
      <c r="D116" s="57">
        <f>renteberegning!F121</f>
        <v>0</v>
      </c>
      <c r="E116" s="57">
        <f>renteberegning!K121</f>
        <v>0</v>
      </c>
      <c r="F116" s="57">
        <f>renteberegning!N121</f>
        <v>0</v>
      </c>
      <c r="M116" s="6"/>
    </row>
    <row r="117" spans="1:13" hidden="1" x14ac:dyDescent="0.2">
      <c r="A117" s="2">
        <v>38139</v>
      </c>
      <c r="B117" s="57">
        <f>renteberegning!D122</f>
        <v>0</v>
      </c>
      <c r="C117" s="57">
        <f>renteberegning!E122</f>
        <v>0</v>
      </c>
      <c r="D117" s="57">
        <f>renteberegning!F122</f>
        <v>0</v>
      </c>
      <c r="E117" s="57">
        <f>renteberegning!K122</f>
        <v>0</v>
      </c>
      <c r="F117" s="57">
        <f>renteberegning!N122</f>
        <v>0</v>
      </c>
      <c r="M117" s="6"/>
    </row>
    <row r="118" spans="1:13" hidden="1" x14ac:dyDescent="0.2">
      <c r="A118" s="2">
        <v>38169</v>
      </c>
      <c r="B118" s="57">
        <f>renteberegning!D123</f>
        <v>0</v>
      </c>
      <c r="C118" s="57">
        <f>renteberegning!E123</f>
        <v>0</v>
      </c>
      <c r="D118" s="57">
        <f>renteberegning!F123</f>
        <v>0</v>
      </c>
      <c r="E118" s="57">
        <f>renteberegning!K123</f>
        <v>0</v>
      </c>
      <c r="F118" s="57">
        <f>renteberegning!N123</f>
        <v>0</v>
      </c>
      <c r="M118" s="6"/>
    </row>
    <row r="119" spans="1:13" hidden="1" x14ac:dyDescent="0.2">
      <c r="A119" s="2">
        <v>38200</v>
      </c>
      <c r="B119" s="57">
        <f>renteberegning!D124</f>
        <v>0</v>
      </c>
      <c r="C119" s="57">
        <f>renteberegning!E124</f>
        <v>0</v>
      </c>
      <c r="D119" s="57">
        <f>renteberegning!F124</f>
        <v>0</v>
      </c>
      <c r="E119" s="57">
        <f>renteberegning!K124</f>
        <v>0</v>
      </c>
      <c r="F119" s="57">
        <f>renteberegning!N124</f>
        <v>0</v>
      </c>
      <c r="M119" s="6"/>
    </row>
    <row r="120" spans="1:13" hidden="1" x14ac:dyDescent="0.2">
      <c r="A120" s="2">
        <v>38231</v>
      </c>
      <c r="B120" s="57">
        <f>renteberegning!D125</f>
        <v>0</v>
      </c>
      <c r="C120" s="57">
        <f>renteberegning!E125</f>
        <v>0</v>
      </c>
      <c r="D120" s="57">
        <f>renteberegning!F125</f>
        <v>0</v>
      </c>
      <c r="E120" s="57">
        <f>renteberegning!K125</f>
        <v>0</v>
      </c>
      <c r="F120" s="57">
        <f>renteberegning!N125</f>
        <v>0</v>
      </c>
      <c r="M120" s="6"/>
    </row>
    <row r="121" spans="1:13" hidden="1" x14ac:dyDescent="0.2">
      <c r="A121" s="2">
        <v>38261</v>
      </c>
      <c r="B121" s="57">
        <f>renteberegning!D126</f>
        <v>0</v>
      </c>
      <c r="C121" s="57">
        <f>renteberegning!E126</f>
        <v>0</v>
      </c>
      <c r="D121" s="57">
        <f>renteberegning!F126</f>
        <v>0</v>
      </c>
      <c r="E121" s="57">
        <f>renteberegning!K126</f>
        <v>0</v>
      </c>
      <c r="F121" s="57">
        <f>renteberegning!N126</f>
        <v>0</v>
      </c>
      <c r="M121" s="6"/>
    </row>
    <row r="122" spans="1:13" hidden="1" x14ac:dyDescent="0.2">
      <c r="A122" s="2">
        <v>38292</v>
      </c>
      <c r="B122" s="57">
        <f>renteberegning!D127</f>
        <v>0</v>
      </c>
      <c r="C122" s="57">
        <f>renteberegning!E127</f>
        <v>0</v>
      </c>
      <c r="D122" s="57">
        <f>renteberegning!F127</f>
        <v>0</v>
      </c>
      <c r="E122" s="57">
        <f>renteberegning!K127</f>
        <v>0</v>
      </c>
      <c r="F122" s="57">
        <f>renteberegning!N127</f>
        <v>0</v>
      </c>
      <c r="M122" s="6"/>
    </row>
    <row r="123" spans="1:13" hidden="1" x14ac:dyDescent="0.2">
      <c r="A123" s="2">
        <v>38322</v>
      </c>
      <c r="B123" s="57">
        <f>renteberegning!D128</f>
        <v>0</v>
      </c>
      <c r="C123" s="57">
        <f>renteberegning!E128</f>
        <v>0</v>
      </c>
      <c r="D123" s="57">
        <f>renteberegning!F128</f>
        <v>0</v>
      </c>
      <c r="E123" s="57">
        <f>renteberegning!K128</f>
        <v>0</v>
      </c>
      <c r="F123" s="57">
        <f>renteberegning!N128</f>
        <v>0</v>
      </c>
      <c r="M123" s="6"/>
    </row>
    <row r="124" spans="1:13" hidden="1" x14ac:dyDescent="0.2">
      <c r="A124" s="2">
        <v>38353</v>
      </c>
      <c r="B124" s="57">
        <f>renteberegning!D129</f>
        <v>0</v>
      </c>
      <c r="C124" s="57">
        <f>renteberegning!E129</f>
        <v>0</v>
      </c>
      <c r="D124" s="57">
        <f>renteberegning!F129</f>
        <v>0</v>
      </c>
      <c r="E124" s="57">
        <f>renteberegning!K129</f>
        <v>0</v>
      </c>
      <c r="F124" s="57">
        <f>renteberegning!N129</f>
        <v>0</v>
      </c>
      <c r="M124" s="6"/>
    </row>
    <row r="125" spans="1:13" hidden="1" x14ac:dyDescent="0.2">
      <c r="A125" s="2">
        <v>38384</v>
      </c>
      <c r="B125" s="57">
        <f>renteberegning!D130</f>
        <v>0</v>
      </c>
      <c r="C125" s="57">
        <f>renteberegning!E130</f>
        <v>0</v>
      </c>
      <c r="D125" s="57">
        <f>renteberegning!F130</f>
        <v>0</v>
      </c>
      <c r="E125" s="57">
        <f>renteberegning!K130</f>
        <v>0</v>
      </c>
      <c r="F125" s="57">
        <f>renteberegning!N130</f>
        <v>0</v>
      </c>
      <c r="M125" s="6"/>
    </row>
    <row r="126" spans="1:13" hidden="1" x14ac:dyDescent="0.2">
      <c r="A126" s="2">
        <v>38412</v>
      </c>
      <c r="B126" s="57">
        <f>renteberegning!D131</f>
        <v>0</v>
      </c>
      <c r="C126" s="57">
        <f>renteberegning!E131</f>
        <v>0</v>
      </c>
      <c r="D126" s="57">
        <f>renteberegning!F131</f>
        <v>0</v>
      </c>
      <c r="E126" s="57">
        <f>renteberegning!K131</f>
        <v>0</v>
      </c>
      <c r="F126" s="57">
        <f>renteberegning!N131</f>
        <v>0</v>
      </c>
      <c r="M126" s="6"/>
    </row>
    <row r="127" spans="1:13" hidden="1" x14ac:dyDescent="0.2">
      <c r="A127" s="2">
        <v>38443</v>
      </c>
      <c r="B127" s="57">
        <f>renteberegning!D132</f>
        <v>0</v>
      </c>
      <c r="C127" s="57">
        <f>renteberegning!E132</f>
        <v>0</v>
      </c>
      <c r="D127" s="57">
        <f>renteberegning!F132</f>
        <v>0</v>
      </c>
      <c r="E127" s="57">
        <f>renteberegning!K132</f>
        <v>0</v>
      </c>
      <c r="F127" s="57">
        <f>renteberegning!N132</f>
        <v>0</v>
      </c>
      <c r="M127" s="6"/>
    </row>
    <row r="128" spans="1:13" hidden="1" x14ac:dyDescent="0.2">
      <c r="A128" s="2">
        <v>38473</v>
      </c>
      <c r="B128" s="57">
        <f>renteberegning!D133</f>
        <v>0</v>
      </c>
      <c r="C128" s="57">
        <f>renteberegning!E133</f>
        <v>0</v>
      </c>
      <c r="D128" s="57">
        <f>renteberegning!F133</f>
        <v>0</v>
      </c>
      <c r="E128" s="57">
        <f>renteberegning!K133</f>
        <v>0</v>
      </c>
      <c r="F128" s="57">
        <f>renteberegning!N133</f>
        <v>0</v>
      </c>
      <c r="M128" s="6"/>
    </row>
    <row r="129" spans="1:13" hidden="1" x14ac:dyDescent="0.2">
      <c r="A129" s="2">
        <v>38504</v>
      </c>
      <c r="B129" s="57">
        <f>renteberegning!D134</f>
        <v>0</v>
      </c>
      <c r="C129" s="57">
        <f>renteberegning!E134</f>
        <v>0</v>
      </c>
      <c r="D129" s="57">
        <f>renteberegning!F134</f>
        <v>0</v>
      </c>
      <c r="E129" s="57">
        <f>renteberegning!K134</f>
        <v>0</v>
      </c>
      <c r="F129" s="57">
        <f>renteberegning!N134</f>
        <v>0</v>
      </c>
      <c r="M129" s="6"/>
    </row>
    <row r="130" spans="1:13" hidden="1" x14ac:dyDescent="0.2">
      <c r="A130" s="2">
        <v>38534</v>
      </c>
      <c r="B130" s="57">
        <f>renteberegning!D135</f>
        <v>0</v>
      </c>
      <c r="C130" s="57">
        <f>renteberegning!E135</f>
        <v>0</v>
      </c>
      <c r="D130" s="57">
        <f>renteberegning!F135</f>
        <v>0</v>
      </c>
      <c r="E130" s="57">
        <f>renteberegning!K135</f>
        <v>0</v>
      </c>
      <c r="F130" s="57">
        <f>renteberegning!N135</f>
        <v>0</v>
      </c>
      <c r="M130" s="6"/>
    </row>
    <row r="131" spans="1:13" hidden="1" x14ac:dyDescent="0.2">
      <c r="A131" s="2">
        <v>38565</v>
      </c>
      <c r="B131" s="57">
        <f>renteberegning!D136</f>
        <v>0</v>
      </c>
      <c r="C131" s="57">
        <f>renteberegning!E136</f>
        <v>0</v>
      </c>
      <c r="D131" s="57">
        <f>renteberegning!F136</f>
        <v>0</v>
      </c>
      <c r="E131" s="57">
        <f>renteberegning!K136</f>
        <v>0</v>
      </c>
      <c r="F131" s="57">
        <f>renteberegning!N136</f>
        <v>0</v>
      </c>
      <c r="M131" s="6"/>
    </row>
    <row r="132" spans="1:13" hidden="1" x14ac:dyDescent="0.2">
      <c r="A132" s="2">
        <v>38596</v>
      </c>
      <c r="B132" s="57">
        <f>renteberegning!D137</f>
        <v>0</v>
      </c>
      <c r="C132" s="57">
        <f>renteberegning!E137</f>
        <v>0</v>
      </c>
      <c r="D132" s="57">
        <f>renteberegning!F137</f>
        <v>0</v>
      </c>
      <c r="E132" s="57">
        <f>renteberegning!K137</f>
        <v>0</v>
      </c>
      <c r="F132" s="57">
        <f>renteberegning!N137</f>
        <v>0</v>
      </c>
      <c r="M132" s="6"/>
    </row>
    <row r="133" spans="1:13" hidden="1" x14ac:dyDescent="0.2">
      <c r="A133" s="2">
        <v>38626</v>
      </c>
      <c r="B133" s="57">
        <f>renteberegning!D138</f>
        <v>0</v>
      </c>
      <c r="C133" s="57">
        <f>renteberegning!E138</f>
        <v>0</v>
      </c>
      <c r="D133" s="57">
        <f>renteberegning!F138</f>
        <v>0</v>
      </c>
      <c r="E133" s="57">
        <f>renteberegning!K138</f>
        <v>0</v>
      </c>
      <c r="F133" s="57">
        <f>renteberegning!N138</f>
        <v>0</v>
      </c>
      <c r="M133" s="6"/>
    </row>
    <row r="134" spans="1:13" hidden="1" x14ac:dyDescent="0.2">
      <c r="A134" s="2">
        <v>38657</v>
      </c>
      <c r="B134" s="57">
        <f>renteberegning!D139</f>
        <v>0</v>
      </c>
      <c r="C134" s="57">
        <f>renteberegning!E139</f>
        <v>0</v>
      </c>
      <c r="D134" s="57">
        <f>renteberegning!F139</f>
        <v>0</v>
      </c>
      <c r="E134" s="57">
        <f>renteberegning!K139</f>
        <v>0</v>
      </c>
      <c r="F134" s="57">
        <f>renteberegning!N139</f>
        <v>0</v>
      </c>
      <c r="M134" s="6"/>
    </row>
    <row r="135" spans="1:13" hidden="1" x14ac:dyDescent="0.2">
      <c r="A135" s="2">
        <v>38687</v>
      </c>
      <c r="B135" s="57">
        <f>renteberegning!D140</f>
        <v>0</v>
      </c>
      <c r="C135" s="57">
        <f>renteberegning!E140</f>
        <v>0</v>
      </c>
      <c r="D135" s="57">
        <f>renteberegning!F140</f>
        <v>0</v>
      </c>
      <c r="E135" s="57">
        <f>renteberegning!K140</f>
        <v>0</v>
      </c>
      <c r="F135" s="57">
        <f>renteberegning!N140</f>
        <v>0</v>
      </c>
      <c r="M135" s="6"/>
    </row>
    <row r="136" spans="1:13" hidden="1" x14ac:dyDescent="0.2">
      <c r="A136" s="2">
        <v>38718</v>
      </c>
      <c r="B136" s="57">
        <f>renteberegning!D141</f>
        <v>0</v>
      </c>
      <c r="C136" s="57">
        <f>renteberegning!E141</f>
        <v>0</v>
      </c>
      <c r="D136" s="57">
        <f>renteberegning!F141</f>
        <v>0</v>
      </c>
      <c r="E136" s="57">
        <f>renteberegning!K141</f>
        <v>0</v>
      </c>
      <c r="F136" s="57">
        <f>renteberegning!N141</f>
        <v>0</v>
      </c>
      <c r="M136" s="6"/>
    </row>
    <row r="137" spans="1:13" hidden="1" x14ac:dyDescent="0.2">
      <c r="A137" s="2">
        <v>38749</v>
      </c>
      <c r="B137" s="57">
        <f>renteberegning!D142</f>
        <v>0</v>
      </c>
      <c r="C137" s="57">
        <f>renteberegning!E142</f>
        <v>0</v>
      </c>
      <c r="D137" s="57">
        <f>renteberegning!F142</f>
        <v>0</v>
      </c>
      <c r="E137" s="57">
        <f>renteberegning!K142</f>
        <v>0</v>
      </c>
      <c r="F137" s="57">
        <f>renteberegning!N142</f>
        <v>0</v>
      </c>
      <c r="M137" s="6"/>
    </row>
    <row r="138" spans="1:13" hidden="1" x14ac:dyDescent="0.2">
      <c r="A138" s="2">
        <v>38777</v>
      </c>
      <c r="B138" s="57">
        <f>renteberegning!D143</f>
        <v>0</v>
      </c>
      <c r="C138" s="57">
        <f>renteberegning!E143</f>
        <v>0</v>
      </c>
      <c r="D138" s="57">
        <f>renteberegning!F143</f>
        <v>0</v>
      </c>
      <c r="E138" s="57">
        <f>renteberegning!K143</f>
        <v>0</v>
      </c>
      <c r="F138" s="57">
        <f>renteberegning!N143</f>
        <v>0</v>
      </c>
      <c r="M138" s="6"/>
    </row>
    <row r="139" spans="1:13" hidden="1" x14ac:dyDescent="0.2">
      <c r="A139" s="2">
        <v>38808</v>
      </c>
      <c r="B139" s="57">
        <f>renteberegning!D144</f>
        <v>0</v>
      </c>
      <c r="C139" s="57">
        <f>renteberegning!E144</f>
        <v>0</v>
      </c>
      <c r="D139" s="57">
        <f>renteberegning!F144</f>
        <v>0</v>
      </c>
      <c r="E139" s="57">
        <f>renteberegning!K144</f>
        <v>0</v>
      </c>
      <c r="F139" s="57">
        <f>renteberegning!N144</f>
        <v>0</v>
      </c>
      <c r="M139" s="6"/>
    </row>
    <row r="140" spans="1:13" hidden="1" x14ac:dyDescent="0.2">
      <c r="A140" s="2">
        <v>38838</v>
      </c>
      <c r="B140" s="57">
        <f>renteberegning!D145</f>
        <v>0</v>
      </c>
      <c r="C140" s="57">
        <f>renteberegning!E145</f>
        <v>0</v>
      </c>
      <c r="D140" s="57">
        <f>renteberegning!F145</f>
        <v>0</v>
      </c>
      <c r="E140" s="57">
        <f>renteberegning!K145</f>
        <v>0</v>
      </c>
      <c r="F140" s="57">
        <f>renteberegning!N145</f>
        <v>0</v>
      </c>
      <c r="M140" s="6"/>
    </row>
    <row r="141" spans="1:13" hidden="1" x14ac:dyDescent="0.2">
      <c r="A141" s="2">
        <v>38869</v>
      </c>
      <c r="B141" s="57">
        <f>renteberegning!D146</f>
        <v>0</v>
      </c>
      <c r="C141" s="57">
        <f>renteberegning!E146</f>
        <v>0</v>
      </c>
      <c r="D141" s="57">
        <f>renteberegning!F146</f>
        <v>0</v>
      </c>
      <c r="E141" s="57">
        <f>renteberegning!K146</f>
        <v>0</v>
      </c>
      <c r="F141" s="57">
        <f>renteberegning!N146</f>
        <v>0</v>
      </c>
      <c r="M141" s="6"/>
    </row>
    <row r="142" spans="1:13" hidden="1" x14ac:dyDescent="0.2">
      <c r="A142" s="2">
        <v>38899</v>
      </c>
      <c r="B142" s="57">
        <f>renteberegning!D147</f>
        <v>0</v>
      </c>
      <c r="C142" s="57">
        <f>renteberegning!E147</f>
        <v>0</v>
      </c>
      <c r="D142" s="57">
        <f>renteberegning!F147</f>
        <v>0</v>
      </c>
      <c r="E142" s="57">
        <f>renteberegning!K147</f>
        <v>0</v>
      </c>
      <c r="F142" s="57">
        <f>renteberegning!N147</f>
        <v>0</v>
      </c>
      <c r="M142" s="6"/>
    </row>
    <row r="143" spans="1:13" hidden="1" x14ac:dyDescent="0.2">
      <c r="A143" s="2">
        <v>38930</v>
      </c>
      <c r="B143" s="57">
        <f>renteberegning!D148</f>
        <v>0</v>
      </c>
      <c r="C143" s="57">
        <f>renteberegning!E148</f>
        <v>0</v>
      </c>
      <c r="D143" s="57">
        <f>renteberegning!F148</f>
        <v>0</v>
      </c>
      <c r="E143" s="57">
        <f>renteberegning!K148</f>
        <v>0</v>
      </c>
      <c r="F143" s="57">
        <f>renteberegning!N148</f>
        <v>0</v>
      </c>
      <c r="M143" s="6"/>
    </row>
    <row r="144" spans="1:13" hidden="1" x14ac:dyDescent="0.2">
      <c r="A144" s="2">
        <v>38961</v>
      </c>
      <c r="B144" s="57">
        <f>renteberegning!D149</f>
        <v>0</v>
      </c>
      <c r="C144" s="57">
        <f>renteberegning!E149</f>
        <v>0</v>
      </c>
      <c r="D144" s="57">
        <f>renteberegning!F149</f>
        <v>0</v>
      </c>
      <c r="E144" s="57">
        <f>renteberegning!K149</f>
        <v>0</v>
      </c>
      <c r="F144" s="57">
        <f>renteberegning!N149</f>
        <v>0</v>
      </c>
      <c r="M144" s="6"/>
    </row>
    <row r="145" spans="1:13" hidden="1" x14ac:dyDescent="0.2">
      <c r="A145" s="2">
        <v>38991</v>
      </c>
      <c r="B145" s="57">
        <f>renteberegning!D150</f>
        <v>0</v>
      </c>
      <c r="C145" s="57">
        <f>renteberegning!E150</f>
        <v>0</v>
      </c>
      <c r="D145" s="57">
        <f>renteberegning!F150</f>
        <v>0</v>
      </c>
      <c r="E145" s="57">
        <f>renteberegning!K150</f>
        <v>0</v>
      </c>
      <c r="F145" s="57">
        <f>renteberegning!N150</f>
        <v>0</v>
      </c>
      <c r="M145" s="6"/>
    </row>
    <row r="146" spans="1:13" hidden="1" x14ac:dyDescent="0.2">
      <c r="A146" s="2">
        <v>39022</v>
      </c>
      <c r="B146" s="57">
        <f>renteberegning!D151</f>
        <v>0</v>
      </c>
      <c r="C146" s="57">
        <f>renteberegning!E151</f>
        <v>0</v>
      </c>
      <c r="D146" s="57">
        <f>renteberegning!F151</f>
        <v>0</v>
      </c>
      <c r="E146" s="57">
        <f>renteberegning!K151</f>
        <v>0</v>
      </c>
      <c r="F146" s="57">
        <f>renteberegning!N151</f>
        <v>0</v>
      </c>
      <c r="M146" s="6"/>
    </row>
    <row r="147" spans="1:13" hidden="1" x14ac:dyDescent="0.2">
      <c r="A147" s="2">
        <v>39052</v>
      </c>
      <c r="B147" s="57">
        <f>renteberegning!D152</f>
        <v>0</v>
      </c>
      <c r="C147" s="57">
        <f>renteberegning!E152</f>
        <v>0</v>
      </c>
      <c r="D147" s="57">
        <f>renteberegning!F152</f>
        <v>0</v>
      </c>
      <c r="E147" s="57">
        <f>renteberegning!K152</f>
        <v>0</v>
      </c>
      <c r="F147" s="57">
        <f>renteberegning!N152</f>
        <v>0</v>
      </c>
      <c r="M147" s="6"/>
    </row>
    <row r="148" spans="1:13" hidden="1" x14ac:dyDescent="0.2">
      <c r="A148" s="2">
        <v>39083</v>
      </c>
      <c r="B148" s="57">
        <f>renteberegning!D153</f>
        <v>0</v>
      </c>
      <c r="C148" s="57">
        <f>renteberegning!E153</f>
        <v>0</v>
      </c>
      <c r="D148" s="57">
        <f>renteberegning!F153</f>
        <v>0</v>
      </c>
      <c r="E148" s="57">
        <f>renteberegning!K153</f>
        <v>0</v>
      </c>
      <c r="F148" s="57">
        <f>renteberegning!N153</f>
        <v>0</v>
      </c>
      <c r="M148" s="6"/>
    </row>
    <row r="149" spans="1:13" hidden="1" x14ac:dyDescent="0.2">
      <c r="A149" s="2">
        <v>39114</v>
      </c>
      <c r="B149" s="57">
        <f>renteberegning!D154</f>
        <v>0</v>
      </c>
      <c r="C149" s="57">
        <f>renteberegning!E154</f>
        <v>0</v>
      </c>
      <c r="D149" s="57">
        <f>renteberegning!F154</f>
        <v>0</v>
      </c>
      <c r="E149" s="57">
        <f>renteberegning!K154</f>
        <v>0</v>
      </c>
      <c r="F149" s="57">
        <f>renteberegning!N154</f>
        <v>0</v>
      </c>
      <c r="M149" s="6"/>
    </row>
    <row r="150" spans="1:13" hidden="1" x14ac:dyDescent="0.2">
      <c r="A150" s="2">
        <v>39142</v>
      </c>
      <c r="B150" s="57">
        <f>renteberegning!D155</f>
        <v>0</v>
      </c>
      <c r="C150" s="57">
        <f>renteberegning!E155</f>
        <v>0</v>
      </c>
      <c r="D150" s="57">
        <f>renteberegning!F155</f>
        <v>0</v>
      </c>
      <c r="E150" s="57">
        <f>renteberegning!K155</f>
        <v>0</v>
      </c>
      <c r="F150" s="57">
        <f>renteberegning!N155</f>
        <v>0</v>
      </c>
      <c r="M150" s="6"/>
    </row>
    <row r="151" spans="1:13" hidden="1" x14ac:dyDescent="0.2">
      <c r="A151" s="2">
        <v>39173</v>
      </c>
      <c r="B151" s="57">
        <f>renteberegning!D156</f>
        <v>0</v>
      </c>
      <c r="C151" s="57">
        <f>renteberegning!E156</f>
        <v>0</v>
      </c>
      <c r="D151" s="57">
        <f>renteberegning!F156</f>
        <v>0</v>
      </c>
      <c r="E151" s="57">
        <f>renteberegning!K156</f>
        <v>0</v>
      </c>
      <c r="F151" s="57">
        <f>renteberegning!N156</f>
        <v>0</v>
      </c>
      <c r="M151" s="6"/>
    </row>
    <row r="152" spans="1:13" hidden="1" x14ac:dyDescent="0.2">
      <c r="A152" s="2">
        <v>39203</v>
      </c>
      <c r="B152" s="57">
        <f>renteberegning!D157</f>
        <v>0</v>
      </c>
      <c r="C152" s="57">
        <f>renteberegning!E157</f>
        <v>0</v>
      </c>
      <c r="D152" s="57">
        <f>renteberegning!F157</f>
        <v>0</v>
      </c>
      <c r="E152" s="57">
        <f>renteberegning!K157</f>
        <v>0</v>
      </c>
      <c r="F152" s="57">
        <f>renteberegning!N157</f>
        <v>0</v>
      </c>
      <c r="M152" s="6"/>
    </row>
    <row r="153" spans="1:13" hidden="1" x14ac:dyDescent="0.2">
      <c r="A153" s="2">
        <v>39234</v>
      </c>
      <c r="B153" s="57">
        <f>renteberegning!D158</f>
        <v>0</v>
      </c>
      <c r="C153" s="57">
        <f>renteberegning!E158</f>
        <v>0</v>
      </c>
      <c r="D153" s="57">
        <f>renteberegning!F158</f>
        <v>0</v>
      </c>
      <c r="E153" s="57">
        <f>renteberegning!K158</f>
        <v>0</v>
      </c>
      <c r="F153" s="57">
        <f>renteberegning!N158</f>
        <v>0</v>
      </c>
      <c r="M153" s="6"/>
    </row>
    <row r="154" spans="1:13" hidden="1" x14ac:dyDescent="0.2">
      <c r="A154" s="2">
        <v>39264</v>
      </c>
      <c r="B154" s="57">
        <f>renteberegning!D159</f>
        <v>0</v>
      </c>
      <c r="C154" s="57">
        <f>renteberegning!E159</f>
        <v>0</v>
      </c>
      <c r="D154" s="57">
        <f>renteberegning!F159</f>
        <v>0</v>
      </c>
      <c r="E154" s="57">
        <f>renteberegning!K159</f>
        <v>0</v>
      </c>
      <c r="F154" s="57">
        <f>renteberegning!N159</f>
        <v>0</v>
      </c>
      <c r="M154" s="6"/>
    </row>
    <row r="155" spans="1:13" hidden="1" x14ac:dyDescent="0.2">
      <c r="A155" s="2">
        <v>39295</v>
      </c>
      <c r="B155" s="57">
        <f>renteberegning!D160</f>
        <v>0</v>
      </c>
      <c r="C155" s="57">
        <f>renteberegning!E160</f>
        <v>0</v>
      </c>
      <c r="D155" s="57">
        <f>renteberegning!F160</f>
        <v>0</v>
      </c>
      <c r="E155" s="57">
        <f>renteberegning!K160</f>
        <v>0</v>
      </c>
      <c r="F155" s="57">
        <f>renteberegning!N160</f>
        <v>0</v>
      </c>
      <c r="M155" s="6"/>
    </row>
    <row r="156" spans="1:13" hidden="1" x14ac:dyDescent="0.2">
      <c r="A156" s="2">
        <v>39326</v>
      </c>
      <c r="B156" s="57">
        <f>renteberegning!D161</f>
        <v>0</v>
      </c>
      <c r="C156" s="57">
        <f>renteberegning!E161</f>
        <v>0</v>
      </c>
      <c r="D156" s="57">
        <f>renteberegning!F161</f>
        <v>0</v>
      </c>
      <c r="E156" s="57">
        <f>renteberegning!K161</f>
        <v>0</v>
      </c>
      <c r="F156" s="57">
        <f>renteberegning!N161</f>
        <v>0</v>
      </c>
      <c r="M156" s="6"/>
    </row>
    <row r="157" spans="1:13" hidden="1" x14ac:dyDescent="0.2">
      <c r="A157" s="2">
        <v>39356</v>
      </c>
      <c r="B157" s="57">
        <f>renteberegning!D162</f>
        <v>0</v>
      </c>
      <c r="C157" s="57">
        <f>renteberegning!E162</f>
        <v>0</v>
      </c>
      <c r="D157" s="57">
        <f>renteberegning!F162</f>
        <v>0</v>
      </c>
      <c r="E157" s="57">
        <f>renteberegning!K162</f>
        <v>0</v>
      </c>
      <c r="F157" s="57">
        <f>renteberegning!N162</f>
        <v>0</v>
      </c>
      <c r="M157" s="6"/>
    </row>
    <row r="158" spans="1:13" hidden="1" x14ac:dyDescent="0.2">
      <c r="A158" s="2">
        <v>39387</v>
      </c>
      <c r="B158" s="57">
        <f>renteberegning!D163</f>
        <v>0</v>
      </c>
      <c r="C158" s="57">
        <f>renteberegning!E163</f>
        <v>0</v>
      </c>
      <c r="D158" s="57">
        <f>renteberegning!F163</f>
        <v>0</v>
      </c>
      <c r="E158" s="57">
        <f>renteberegning!K163</f>
        <v>0</v>
      </c>
      <c r="F158" s="57">
        <f>renteberegning!N163</f>
        <v>0</v>
      </c>
      <c r="M158" s="6"/>
    </row>
    <row r="159" spans="1:13" hidden="1" x14ac:dyDescent="0.2">
      <c r="A159" s="2">
        <v>39417</v>
      </c>
      <c r="B159" s="57">
        <f>renteberegning!D164</f>
        <v>0</v>
      </c>
      <c r="C159" s="57">
        <f>renteberegning!E164</f>
        <v>0</v>
      </c>
      <c r="D159" s="57">
        <f>renteberegning!F164</f>
        <v>0</v>
      </c>
      <c r="E159" s="57">
        <f>renteberegning!K164</f>
        <v>0</v>
      </c>
      <c r="F159" s="57">
        <f>renteberegning!N164</f>
        <v>0</v>
      </c>
      <c r="M159" s="6"/>
    </row>
    <row r="160" spans="1:13" hidden="1" x14ac:dyDescent="0.2">
      <c r="A160" s="2">
        <v>39448</v>
      </c>
      <c r="B160" s="57">
        <f>renteberegning!D165</f>
        <v>0</v>
      </c>
      <c r="C160" s="57">
        <f>renteberegning!E165</f>
        <v>0</v>
      </c>
      <c r="D160" s="57">
        <f>renteberegning!F165</f>
        <v>0</v>
      </c>
      <c r="E160" s="57">
        <f>renteberegning!K165</f>
        <v>0</v>
      </c>
      <c r="F160" s="57">
        <f>renteberegning!N165</f>
        <v>0</v>
      </c>
      <c r="M160" s="6"/>
    </row>
    <row r="161" spans="1:13" hidden="1" x14ac:dyDescent="0.2">
      <c r="A161" s="2">
        <v>39479</v>
      </c>
      <c r="B161" s="57">
        <f>renteberegning!D166</f>
        <v>0</v>
      </c>
      <c r="C161" s="57">
        <f>renteberegning!E166</f>
        <v>0</v>
      </c>
      <c r="D161" s="57">
        <f>renteberegning!F166</f>
        <v>0</v>
      </c>
      <c r="E161" s="57">
        <f>renteberegning!K166</f>
        <v>0</v>
      </c>
      <c r="F161" s="57">
        <f>renteberegning!N166</f>
        <v>0</v>
      </c>
      <c r="M161" s="6"/>
    </row>
    <row r="162" spans="1:13" hidden="1" x14ac:dyDescent="0.2">
      <c r="A162" s="2">
        <v>39508</v>
      </c>
      <c r="B162" s="57">
        <f>renteberegning!D167</f>
        <v>0</v>
      </c>
      <c r="C162" s="57">
        <f>renteberegning!E167</f>
        <v>0</v>
      </c>
      <c r="D162" s="57">
        <f>renteberegning!F167</f>
        <v>0</v>
      </c>
      <c r="E162" s="57">
        <f>renteberegning!K167</f>
        <v>0</v>
      </c>
      <c r="F162" s="57">
        <f>renteberegning!N167</f>
        <v>0</v>
      </c>
      <c r="M162" s="6"/>
    </row>
    <row r="163" spans="1:13" hidden="1" x14ac:dyDescent="0.2">
      <c r="A163" s="2">
        <v>39539</v>
      </c>
      <c r="B163" s="57">
        <f>renteberegning!D168</f>
        <v>0</v>
      </c>
      <c r="C163" s="57">
        <f>renteberegning!E168</f>
        <v>0</v>
      </c>
      <c r="D163" s="57">
        <f>renteberegning!F168</f>
        <v>0</v>
      </c>
      <c r="E163" s="57">
        <f>renteberegning!K168</f>
        <v>0</v>
      </c>
      <c r="F163" s="57">
        <f>renteberegning!N168</f>
        <v>0</v>
      </c>
      <c r="M163" s="6"/>
    </row>
    <row r="164" spans="1:13" hidden="1" x14ac:dyDescent="0.2">
      <c r="A164" s="2">
        <v>39569</v>
      </c>
      <c r="B164" s="57">
        <f>renteberegning!D169</f>
        <v>0</v>
      </c>
      <c r="C164" s="57">
        <f>renteberegning!E169</f>
        <v>0</v>
      </c>
      <c r="D164" s="57">
        <f>renteberegning!F169</f>
        <v>0</v>
      </c>
      <c r="E164" s="57">
        <f>renteberegning!K169</f>
        <v>0</v>
      </c>
      <c r="F164" s="57">
        <f>renteberegning!N169</f>
        <v>0</v>
      </c>
      <c r="M164" s="6"/>
    </row>
    <row r="165" spans="1:13" hidden="1" x14ac:dyDescent="0.2">
      <c r="A165" s="2">
        <v>39600</v>
      </c>
      <c r="B165" s="57">
        <f>renteberegning!D170</f>
        <v>0</v>
      </c>
      <c r="C165" s="57">
        <f>renteberegning!E170</f>
        <v>0</v>
      </c>
      <c r="D165" s="57">
        <f>renteberegning!F170</f>
        <v>0</v>
      </c>
      <c r="E165" s="57">
        <f>renteberegning!K170</f>
        <v>0</v>
      </c>
      <c r="F165" s="57">
        <f>renteberegning!N170</f>
        <v>0</v>
      </c>
      <c r="M165" s="6"/>
    </row>
    <row r="166" spans="1:13" hidden="1" x14ac:dyDescent="0.2">
      <c r="A166" s="2">
        <v>39630</v>
      </c>
      <c r="B166" s="57">
        <f>renteberegning!D171</f>
        <v>0</v>
      </c>
      <c r="C166" s="57">
        <f>renteberegning!E171</f>
        <v>0</v>
      </c>
      <c r="D166" s="57">
        <f>renteberegning!F171</f>
        <v>0</v>
      </c>
      <c r="E166" s="57">
        <f>renteberegning!K171</f>
        <v>0</v>
      </c>
      <c r="F166" s="57">
        <f>renteberegning!N171</f>
        <v>0</v>
      </c>
      <c r="M166" s="6"/>
    </row>
    <row r="167" spans="1:13" hidden="1" x14ac:dyDescent="0.2">
      <c r="A167" s="2">
        <v>39661</v>
      </c>
      <c r="B167" s="57">
        <f>renteberegning!D172</f>
        <v>0</v>
      </c>
      <c r="C167" s="57">
        <f>renteberegning!E172</f>
        <v>0</v>
      </c>
      <c r="D167" s="57">
        <f>renteberegning!F172</f>
        <v>0</v>
      </c>
      <c r="E167" s="57">
        <f>renteberegning!K172</f>
        <v>0</v>
      </c>
      <c r="F167" s="57">
        <f>renteberegning!N172</f>
        <v>0</v>
      </c>
      <c r="M167" s="6"/>
    </row>
    <row r="168" spans="1:13" hidden="1" x14ac:dyDescent="0.2">
      <c r="A168" s="2">
        <v>39692</v>
      </c>
      <c r="B168" s="57">
        <f>renteberegning!D173</f>
        <v>0</v>
      </c>
      <c r="C168" s="57">
        <f>renteberegning!E173</f>
        <v>0</v>
      </c>
      <c r="D168" s="57">
        <f>renteberegning!F173</f>
        <v>0</v>
      </c>
      <c r="E168" s="57">
        <f>renteberegning!K173</f>
        <v>0</v>
      </c>
      <c r="F168" s="57">
        <f>renteberegning!N173</f>
        <v>0</v>
      </c>
      <c r="M168" s="6"/>
    </row>
    <row r="169" spans="1:13" hidden="1" x14ac:dyDescent="0.2">
      <c r="A169" s="2">
        <v>39722</v>
      </c>
      <c r="B169" s="57">
        <f>renteberegning!D174</f>
        <v>0</v>
      </c>
      <c r="C169" s="57">
        <f>renteberegning!E174</f>
        <v>0</v>
      </c>
      <c r="D169" s="57">
        <f>renteberegning!F174</f>
        <v>0</v>
      </c>
      <c r="E169" s="57">
        <f>renteberegning!K174</f>
        <v>0</v>
      </c>
      <c r="F169" s="57">
        <f>renteberegning!N174</f>
        <v>0</v>
      </c>
      <c r="M169" s="6"/>
    </row>
    <row r="170" spans="1:13" hidden="1" x14ac:dyDescent="0.2">
      <c r="A170" s="2">
        <v>39753</v>
      </c>
      <c r="B170" s="57">
        <f>renteberegning!D175</f>
        <v>0</v>
      </c>
      <c r="C170" s="57">
        <f>renteberegning!E175</f>
        <v>0</v>
      </c>
      <c r="D170" s="57">
        <f>renteberegning!F175</f>
        <v>0</v>
      </c>
      <c r="E170" s="57">
        <f>renteberegning!K175</f>
        <v>0</v>
      </c>
      <c r="F170" s="57">
        <f>renteberegning!N175</f>
        <v>0</v>
      </c>
      <c r="M170" s="6"/>
    </row>
    <row r="171" spans="1:13" hidden="1" x14ac:dyDescent="0.2">
      <c r="A171" s="8">
        <v>39783</v>
      </c>
      <c r="B171" s="58">
        <f>renteberegning!D176</f>
        <v>0</v>
      </c>
      <c r="C171" s="58">
        <f>renteberegning!E176</f>
        <v>0</v>
      </c>
      <c r="D171" s="58">
        <f>renteberegning!F176</f>
        <v>0</v>
      </c>
      <c r="E171" s="58">
        <f>renteberegning!K176</f>
        <v>0</v>
      </c>
      <c r="F171" s="58">
        <f>renteberegning!N176</f>
        <v>0</v>
      </c>
      <c r="G171" s="10"/>
      <c r="M171" s="6"/>
    </row>
    <row r="172" spans="1:13" hidden="1" x14ac:dyDescent="0.2">
      <c r="A172" s="2">
        <v>39814</v>
      </c>
      <c r="B172" s="57">
        <f>renteberegning!D177</f>
        <v>0</v>
      </c>
      <c r="C172" s="57">
        <f>renteberegning!E177</f>
        <v>0</v>
      </c>
      <c r="D172" s="57">
        <f>renteberegning!F177</f>
        <v>0</v>
      </c>
      <c r="E172" s="57">
        <f>renteberegning!K177</f>
        <v>0</v>
      </c>
      <c r="F172" s="57">
        <f>renteberegning!N177</f>
        <v>0</v>
      </c>
      <c r="M172" s="6"/>
    </row>
    <row r="173" spans="1:13" hidden="1" x14ac:dyDescent="0.2">
      <c r="A173" s="2">
        <v>39845</v>
      </c>
      <c r="B173" s="57">
        <f>renteberegning!D178</f>
        <v>0</v>
      </c>
      <c r="C173" s="57">
        <f>renteberegning!E178</f>
        <v>0</v>
      </c>
      <c r="D173" s="57">
        <f>renteberegning!F178</f>
        <v>0</v>
      </c>
      <c r="E173" s="57">
        <f>renteberegning!K178</f>
        <v>0</v>
      </c>
      <c r="F173" s="57">
        <f>renteberegning!N178</f>
        <v>0</v>
      </c>
      <c r="M173" s="6"/>
    </row>
    <row r="174" spans="1:13" hidden="1" x14ac:dyDescent="0.2">
      <c r="A174" s="2">
        <v>39873</v>
      </c>
      <c r="B174" s="57">
        <f>renteberegning!D179</f>
        <v>0</v>
      </c>
      <c r="C174" s="57">
        <f>renteberegning!E179</f>
        <v>0</v>
      </c>
      <c r="D174" s="57">
        <f>renteberegning!F179</f>
        <v>0</v>
      </c>
      <c r="E174" s="57">
        <f>renteberegning!K179</f>
        <v>0</v>
      </c>
      <c r="F174" s="57">
        <f>renteberegning!N179</f>
        <v>0</v>
      </c>
      <c r="M174" s="6"/>
    </row>
    <row r="175" spans="1:13" hidden="1" x14ac:dyDescent="0.2">
      <c r="A175" s="2">
        <v>39904</v>
      </c>
      <c r="B175" s="57">
        <f>renteberegning!D180</f>
        <v>0</v>
      </c>
      <c r="C175" s="57">
        <f>renteberegning!E180</f>
        <v>0</v>
      </c>
      <c r="D175" s="57">
        <f>renteberegning!F180</f>
        <v>0</v>
      </c>
      <c r="E175" s="57">
        <f>renteberegning!K180</f>
        <v>0</v>
      </c>
      <c r="F175" s="57">
        <f>renteberegning!N180</f>
        <v>0</v>
      </c>
      <c r="M175" s="6"/>
    </row>
    <row r="176" spans="1:13" hidden="1" x14ac:dyDescent="0.2">
      <c r="A176" s="2">
        <v>39934</v>
      </c>
      <c r="B176" s="57">
        <f>renteberegning!D181</f>
        <v>0</v>
      </c>
      <c r="C176" s="57">
        <f>renteberegning!E181</f>
        <v>0</v>
      </c>
      <c r="D176" s="57">
        <f>renteberegning!F181</f>
        <v>0</v>
      </c>
      <c r="E176" s="57">
        <f>renteberegning!K181</f>
        <v>0</v>
      </c>
      <c r="F176" s="57">
        <f>renteberegning!N181</f>
        <v>0</v>
      </c>
      <c r="M176" s="6"/>
    </row>
    <row r="177" spans="1:13" hidden="1" x14ac:dyDescent="0.2">
      <c r="A177" s="2">
        <v>39965</v>
      </c>
      <c r="B177" s="57">
        <f>renteberegning!D182</f>
        <v>0</v>
      </c>
      <c r="C177" s="57">
        <f>renteberegning!E182</f>
        <v>0</v>
      </c>
      <c r="D177" s="57">
        <f>renteberegning!F182</f>
        <v>0</v>
      </c>
      <c r="E177" s="57">
        <f>renteberegning!K182</f>
        <v>0</v>
      </c>
      <c r="F177" s="57">
        <f>renteberegning!N182</f>
        <v>0</v>
      </c>
      <c r="M177" s="6"/>
    </row>
    <row r="178" spans="1:13" hidden="1" x14ac:dyDescent="0.2">
      <c r="A178" s="2">
        <v>39995</v>
      </c>
      <c r="B178" s="57">
        <f>renteberegning!D183</f>
        <v>0</v>
      </c>
      <c r="C178" s="57">
        <f>renteberegning!E183</f>
        <v>0</v>
      </c>
      <c r="D178" s="57">
        <f>renteberegning!F183</f>
        <v>0</v>
      </c>
      <c r="E178" s="57">
        <f>renteberegning!K183</f>
        <v>0</v>
      </c>
      <c r="F178" s="57">
        <f>renteberegning!N183</f>
        <v>0</v>
      </c>
    </row>
    <row r="179" spans="1:13" hidden="1" x14ac:dyDescent="0.2">
      <c r="A179" s="2">
        <v>40026</v>
      </c>
      <c r="B179" s="57">
        <f>renteberegning!D184</f>
        <v>0</v>
      </c>
      <c r="C179" s="57">
        <f>renteberegning!E184</f>
        <v>0</v>
      </c>
      <c r="D179" s="57">
        <f>renteberegning!F184</f>
        <v>0</v>
      </c>
      <c r="E179" s="57">
        <f>renteberegning!K184</f>
        <v>0</v>
      </c>
      <c r="F179" s="57">
        <f>renteberegning!N184</f>
        <v>0</v>
      </c>
    </row>
    <row r="180" spans="1:13" hidden="1" x14ac:dyDescent="0.2">
      <c r="A180" s="2">
        <v>40057</v>
      </c>
      <c r="B180" s="57">
        <f>renteberegning!D185</f>
        <v>0</v>
      </c>
      <c r="C180" s="57">
        <f>renteberegning!E185</f>
        <v>0</v>
      </c>
      <c r="D180" s="57">
        <f>renteberegning!F185</f>
        <v>0</v>
      </c>
      <c r="E180" s="57">
        <f>renteberegning!K185</f>
        <v>0</v>
      </c>
      <c r="F180" s="57">
        <f>renteberegning!N185</f>
        <v>0</v>
      </c>
    </row>
    <row r="181" spans="1:13" hidden="1" x14ac:dyDescent="0.2">
      <c r="A181" s="2">
        <v>40087</v>
      </c>
      <c r="B181" s="57">
        <f>renteberegning!D186</f>
        <v>0</v>
      </c>
      <c r="C181" s="57">
        <f>renteberegning!E186</f>
        <v>0</v>
      </c>
      <c r="D181" s="57">
        <f>renteberegning!F186</f>
        <v>0</v>
      </c>
      <c r="E181" s="57">
        <f>renteberegning!K186</f>
        <v>0</v>
      </c>
      <c r="F181" s="57">
        <f>renteberegning!N186</f>
        <v>0</v>
      </c>
    </row>
    <row r="182" spans="1:13" hidden="1" x14ac:dyDescent="0.2">
      <c r="A182" s="2">
        <v>40118</v>
      </c>
      <c r="B182" s="57">
        <f>renteberegning!D187</f>
        <v>0</v>
      </c>
      <c r="C182" s="57">
        <f>renteberegning!E187</f>
        <v>0</v>
      </c>
      <c r="D182" s="57">
        <f>renteberegning!F187</f>
        <v>0</v>
      </c>
      <c r="E182" s="57">
        <f>renteberegning!K187</f>
        <v>0</v>
      </c>
      <c r="F182" s="57">
        <f>renteberegning!N187</f>
        <v>0</v>
      </c>
    </row>
    <row r="183" spans="1:13" hidden="1" x14ac:dyDescent="0.2">
      <c r="A183" s="2">
        <v>40148</v>
      </c>
      <c r="B183" s="57">
        <f>renteberegning!D188</f>
        <v>0</v>
      </c>
      <c r="C183" s="57">
        <f>renteberegning!E188</f>
        <v>0</v>
      </c>
      <c r="D183" s="57">
        <f>renteberegning!F188</f>
        <v>0</v>
      </c>
      <c r="E183" s="57">
        <f>renteberegning!K188</f>
        <v>0</v>
      </c>
      <c r="F183" s="57">
        <f>renteberegning!N188</f>
        <v>0</v>
      </c>
    </row>
    <row r="184" spans="1:13" hidden="1" x14ac:dyDescent="0.2">
      <c r="A184" s="2">
        <v>40179</v>
      </c>
      <c r="B184" s="57">
        <f>renteberegning!D189</f>
        <v>0</v>
      </c>
      <c r="C184" s="57">
        <f>renteberegning!E189</f>
        <v>0</v>
      </c>
      <c r="D184" s="57">
        <f>renteberegning!F189</f>
        <v>0</v>
      </c>
      <c r="E184" s="57">
        <f>renteberegning!K189</f>
        <v>0</v>
      </c>
      <c r="F184" s="57">
        <f>renteberegning!N189</f>
        <v>0</v>
      </c>
    </row>
    <row r="185" spans="1:13" hidden="1" x14ac:dyDescent="0.2">
      <c r="A185" s="2">
        <v>40210</v>
      </c>
      <c r="B185" s="57">
        <f>renteberegning!D190</f>
        <v>0</v>
      </c>
      <c r="C185" s="57">
        <f>renteberegning!E190</f>
        <v>0</v>
      </c>
      <c r="D185" s="57">
        <f>renteberegning!F190</f>
        <v>0</v>
      </c>
      <c r="E185" s="57">
        <f>renteberegning!K190</f>
        <v>0</v>
      </c>
      <c r="F185" s="57">
        <f>renteberegning!N190</f>
        <v>0</v>
      </c>
    </row>
    <row r="186" spans="1:13" hidden="1" x14ac:dyDescent="0.2">
      <c r="A186" s="2">
        <v>40238</v>
      </c>
      <c r="B186" s="57">
        <f>renteberegning!D191</f>
        <v>0</v>
      </c>
      <c r="C186" s="57">
        <f>renteberegning!E191</f>
        <v>0</v>
      </c>
      <c r="D186" s="57">
        <f>renteberegning!F191</f>
        <v>0</v>
      </c>
      <c r="E186" s="57">
        <f>renteberegning!K191</f>
        <v>0</v>
      </c>
      <c r="F186" s="57">
        <f>renteberegning!N191</f>
        <v>0</v>
      </c>
    </row>
    <row r="187" spans="1:13" hidden="1" x14ac:dyDescent="0.2">
      <c r="A187" s="2">
        <v>40269</v>
      </c>
      <c r="B187" s="57">
        <f>renteberegning!D192</f>
        <v>0</v>
      </c>
      <c r="C187" s="57">
        <f>renteberegning!E192</f>
        <v>0</v>
      </c>
      <c r="D187" s="57">
        <f>renteberegning!F192</f>
        <v>0</v>
      </c>
      <c r="E187" s="57">
        <f>renteberegning!K192</f>
        <v>0</v>
      </c>
      <c r="F187" s="57">
        <f>renteberegning!N192</f>
        <v>0</v>
      </c>
    </row>
    <row r="188" spans="1:13" hidden="1" x14ac:dyDescent="0.2">
      <c r="A188" s="2">
        <v>40299</v>
      </c>
      <c r="B188" s="57">
        <f>renteberegning!D193</f>
        <v>0</v>
      </c>
      <c r="C188" s="57">
        <f>renteberegning!E193</f>
        <v>0</v>
      </c>
      <c r="D188" s="57">
        <f>renteberegning!F193</f>
        <v>0</v>
      </c>
      <c r="E188" s="57">
        <f>renteberegning!K193</f>
        <v>0</v>
      </c>
      <c r="F188" s="57">
        <f>renteberegning!N193</f>
        <v>0</v>
      </c>
    </row>
    <row r="189" spans="1:13" hidden="1" x14ac:dyDescent="0.2">
      <c r="A189" s="2">
        <v>40330</v>
      </c>
      <c r="B189" s="57">
        <f>renteberegning!D194</f>
        <v>0</v>
      </c>
      <c r="C189" s="57">
        <f>renteberegning!E194</f>
        <v>0</v>
      </c>
      <c r="D189" s="57">
        <f>renteberegning!F194</f>
        <v>0</v>
      </c>
      <c r="E189" s="57">
        <f>renteberegning!K194</f>
        <v>0</v>
      </c>
      <c r="F189" s="57">
        <f>renteberegning!N194</f>
        <v>0</v>
      </c>
    </row>
    <row r="190" spans="1:13" hidden="1" x14ac:dyDescent="0.2">
      <c r="A190" s="2">
        <v>40360</v>
      </c>
      <c r="B190" s="57">
        <f>renteberegning!D195</f>
        <v>0</v>
      </c>
      <c r="C190" s="57">
        <f>renteberegning!E195</f>
        <v>0</v>
      </c>
      <c r="D190" s="57">
        <f>renteberegning!F195</f>
        <v>0</v>
      </c>
      <c r="E190" s="57">
        <f>renteberegning!K195</f>
        <v>0</v>
      </c>
      <c r="F190" s="57">
        <f>renteberegning!N195</f>
        <v>0</v>
      </c>
    </row>
    <row r="191" spans="1:13" hidden="1" x14ac:dyDescent="0.2">
      <c r="A191" s="2">
        <v>40391</v>
      </c>
      <c r="B191" s="57">
        <f>renteberegning!D196</f>
        <v>0</v>
      </c>
      <c r="C191" s="57">
        <f>renteberegning!E196</f>
        <v>0</v>
      </c>
      <c r="D191" s="57">
        <f>renteberegning!F196</f>
        <v>0</v>
      </c>
      <c r="E191" s="57">
        <f>renteberegning!K196</f>
        <v>0</v>
      </c>
      <c r="F191" s="57">
        <f>renteberegning!N196</f>
        <v>0</v>
      </c>
    </row>
    <row r="192" spans="1:13" hidden="1" x14ac:dyDescent="0.2">
      <c r="A192" s="2">
        <v>40422</v>
      </c>
      <c r="B192" s="57">
        <f>renteberegning!D197</f>
        <v>0</v>
      </c>
      <c r="C192" s="57">
        <f>renteberegning!E197</f>
        <v>0</v>
      </c>
      <c r="D192" s="57">
        <f>renteberegning!F197</f>
        <v>0</v>
      </c>
      <c r="E192" s="57">
        <f>renteberegning!K197</f>
        <v>0</v>
      </c>
      <c r="F192" s="57">
        <f>renteberegning!N197</f>
        <v>0</v>
      </c>
    </row>
    <row r="193" spans="1:6" hidden="1" x14ac:dyDescent="0.2">
      <c r="A193" s="2">
        <v>40452</v>
      </c>
      <c r="B193" s="57">
        <f>renteberegning!D198</f>
        <v>0</v>
      </c>
      <c r="C193" s="57">
        <f>renteberegning!E198</f>
        <v>0</v>
      </c>
      <c r="D193" s="57">
        <f>renteberegning!F198</f>
        <v>0</v>
      </c>
      <c r="E193" s="57">
        <f>renteberegning!K198</f>
        <v>0</v>
      </c>
      <c r="F193" s="57">
        <f>renteberegning!N198</f>
        <v>0</v>
      </c>
    </row>
    <row r="194" spans="1:6" hidden="1" x14ac:dyDescent="0.2">
      <c r="A194" s="2">
        <v>40483</v>
      </c>
      <c r="B194" s="57">
        <f>renteberegning!D199</f>
        <v>0</v>
      </c>
      <c r="C194" s="57">
        <f>renteberegning!E199</f>
        <v>0</v>
      </c>
      <c r="D194" s="57">
        <f>renteberegning!F199</f>
        <v>0</v>
      </c>
      <c r="E194" s="57">
        <f>renteberegning!K199</f>
        <v>0</v>
      </c>
      <c r="F194" s="57">
        <f>renteberegning!N199</f>
        <v>0</v>
      </c>
    </row>
    <row r="195" spans="1:6" hidden="1" x14ac:dyDescent="0.2">
      <c r="A195" s="2">
        <v>40513</v>
      </c>
      <c r="B195" s="57">
        <f>renteberegning!D200</f>
        <v>0</v>
      </c>
      <c r="C195" s="57">
        <f>renteberegning!E200</f>
        <v>0</v>
      </c>
      <c r="D195" s="57">
        <f>renteberegning!F200</f>
        <v>0</v>
      </c>
      <c r="E195" s="57">
        <f>renteberegning!K200</f>
        <v>0</v>
      </c>
      <c r="F195" s="57">
        <f>renteberegning!N200</f>
        <v>0</v>
      </c>
    </row>
    <row r="196" spans="1:6" hidden="1" x14ac:dyDescent="0.2">
      <c r="A196" s="2">
        <v>40544</v>
      </c>
      <c r="B196" s="57">
        <f>renteberegning!D201</f>
        <v>0</v>
      </c>
      <c r="C196" s="57">
        <f>renteberegning!E201</f>
        <v>0</v>
      </c>
      <c r="D196" s="57">
        <f>renteberegning!F201</f>
        <v>0</v>
      </c>
      <c r="E196" s="57">
        <f>renteberegning!K201</f>
        <v>0</v>
      </c>
      <c r="F196" s="57">
        <f>renteberegning!N201</f>
        <v>0</v>
      </c>
    </row>
    <row r="197" spans="1:6" hidden="1" x14ac:dyDescent="0.2">
      <c r="A197" s="2">
        <v>40575</v>
      </c>
      <c r="B197" s="57">
        <f>renteberegning!D202</f>
        <v>0</v>
      </c>
      <c r="C197" s="57">
        <f>renteberegning!E202</f>
        <v>0</v>
      </c>
      <c r="D197" s="57">
        <f>renteberegning!F202</f>
        <v>0</v>
      </c>
      <c r="E197" s="57">
        <f>renteberegning!K202</f>
        <v>0</v>
      </c>
      <c r="F197" s="57">
        <f>renteberegning!N202</f>
        <v>0</v>
      </c>
    </row>
    <row r="198" spans="1:6" hidden="1" x14ac:dyDescent="0.2">
      <c r="A198" s="2">
        <v>40603</v>
      </c>
      <c r="B198" s="57">
        <f>renteberegning!D203</f>
        <v>0</v>
      </c>
      <c r="C198" s="57">
        <f>renteberegning!E203</f>
        <v>0</v>
      </c>
      <c r="D198" s="57">
        <f>renteberegning!F203</f>
        <v>0</v>
      </c>
      <c r="E198" s="57">
        <f>renteberegning!K203</f>
        <v>0</v>
      </c>
      <c r="F198" s="57">
        <f>renteberegning!N203</f>
        <v>0</v>
      </c>
    </row>
    <row r="199" spans="1:6" hidden="1" x14ac:dyDescent="0.2">
      <c r="A199" s="2">
        <v>40634</v>
      </c>
      <c r="B199" s="57">
        <f>renteberegning!D204</f>
        <v>0</v>
      </c>
      <c r="C199" s="57">
        <f>renteberegning!E204</f>
        <v>0</v>
      </c>
      <c r="D199" s="57">
        <f>renteberegning!F204</f>
        <v>0</v>
      </c>
      <c r="E199" s="57">
        <f>renteberegning!K204</f>
        <v>0</v>
      </c>
      <c r="F199" s="57">
        <f>renteberegning!N204</f>
        <v>0</v>
      </c>
    </row>
    <row r="200" spans="1:6" hidden="1" x14ac:dyDescent="0.2">
      <c r="A200" s="2">
        <v>40664</v>
      </c>
      <c r="B200" s="57">
        <f>renteberegning!D205</f>
        <v>0</v>
      </c>
      <c r="C200" s="57">
        <f>renteberegning!E205</f>
        <v>0</v>
      </c>
      <c r="D200" s="57">
        <f>renteberegning!F205</f>
        <v>0</v>
      </c>
      <c r="E200" s="57">
        <f>renteberegning!K205</f>
        <v>0</v>
      </c>
      <c r="F200" s="57">
        <f>renteberegning!N205</f>
        <v>0</v>
      </c>
    </row>
    <row r="201" spans="1:6" hidden="1" x14ac:dyDescent="0.2">
      <c r="A201" s="2">
        <v>40695</v>
      </c>
      <c r="B201" s="57">
        <f>renteberegning!D206</f>
        <v>0</v>
      </c>
      <c r="C201" s="57">
        <f>renteberegning!E206</f>
        <v>0</v>
      </c>
      <c r="D201" s="57">
        <f>renteberegning!F206</f>
        <v>0</v>
      </c>
      <c r="E201" s="57">
        <f>renteberegning!K206</f>
        <v>0</v>
      </c>
      <c r="F201" s="57">
        <f>renteberegning!N206</f>
        <v>0</v>
      </c>
    </row>
    <row r="202" spans="1:6" hidden="1" x14ac:dyDescent="0.2">
      <c r="A202" s="2">
        <v>40725</v>
      </c>
      <c r="B202" s="57">
        <f>renteberegning!D207</f>
        <v>0</v>
      </c>
      <c r="C202" s="57">
        <f>renteberegning!E207</f>
        <v>0</v>
      </c>
      <c r="D202" s="57">
        <f>renteberegning!F207</f>
        <v>0</v>
      </c>
      <c r="E202" s="57">
        <f>renteberegning!K207</f>
        <v>0</v>
      </c>
      <c r="F202" s="57">
        <f>renteberegning!N207</f>
        <v>0</v>
      </c>
    </row>
    <row r="203" spans="1:6" hidden="1" x14ac:dyDescent="0.2">
      <c r="A203" s="2">
        <v>40756</v>
      </c>
      <c r="B203" s="57">
        <f>renteberegning!D208</f>
        <v>0</v>
      </c>
      <c r="C203" s="57">
        <f>renteberegning!E208</f>
        <v>0</v>
      </c>
      <c r="D203" s="57">
        <f>renteberegning!F208</f>
        <v>0</v>
      </c>
      <c r="E203" s="57">
        <f>renteberegning!K208</f>
        <v>0</v>
      </c>
      <c r="F203" s="57">
        <f>renteberegning!N208</f>
        <v>0</v>
      </c>
    </row>
    <row r="204" spans="1:6" hidden="1" x14ac:dyDescent="0.2">
      <c r="A204" s="2">
        <v>40787</v>
      </c>
      <c r="B204" s="57">
        <f>renteberegning!D209</f>
        <v>0</v>
      </c>
      <c r="C204" s="57">
        <f>renteberegning!E209</f>
        <v>0</v>
      </c>
      <c r="D204" s="57">
        <f>renteberegning!F209</f>
        <v>0</v>
      </c>
      <c r="E204" s="57">
        <f>renteberegning!K209</f>
        <v>0</v>
      </c>
      <c r="F204" s="57">
        <f>renteberegning!N209</f>
        <v>0</v>
      </c>
    </row>
    <row r="205" spans="1:6" hidden="1" x14ac:dyDescent="0.2">
      <c r="A205" s="2">
        <v>40817</v>
      </c>
      <c r="B205" s="57">
        <f>renteberegning!D210</f>
        <v>0</v>
      </c>
      <c r="C205" s="57">
        <f>renteberegning!E210</f>
        <v>0</v>
      </c>
      <c r="D205" s="57">
        <f>renteberegning!F210</f>
        <v>0</v>
      </c>
      <c r="E205" s="57">
        <f>renteberegning!K210</f>
        <v>0</v>
      </c>
      <c r="F205" s="57">
        <f>renteberegning!N210</f>
        <v>0</v>
      </c>
    </row>
    <row r="206" spans="1:6" hidden="1" x14ac:dyDescent="0.2">
      <c r="A206" s="2">
        <v>40848</v>
      </c>
      <c r="B206" s="57">
        <f>renteberegning!D211</f>
        <v>0</v>
      </c>
      <c r="C206" s="57">
        <f>renteberegning!E211</f>
        <v>0</v>
      </c>
      <c r="D206" s="57">
        <f>renteberegning!F211</f>
        <v>0</v>
      </c>
      <c r="E206" s="57">
        <f>renteberegning!K211</f>
        <v>0</v>
      </c>
      <c r="F206" s="57">
        <f>renteberegning!N211</f>
        <v>0</v>
      </c>
    </row>
    <row r="207" spans="1:6" hidden="1" x14ac:dyDescent="0.2">
      <c r="A207" s="2">
        <v>40878</v>
      </c>
      <c r="B207" s="57">
        <f>renteberegning!D212</f>
        <v>0</v>
      </c>
      <c r="C207" s="57">
        <f>renteberegning!E212</f>
        <v>0</v>
      </c>
      <c r="D207" s="57">
        <f>renteberegning!F212</f>
        <v>0</v>
      </c>
      <c r="E207" s="57">
        <f>renteberegning!K212</f>
        <v>0</v>
      </c>
      <c r="F207" s="57">
        <f>renteberegning!N212</f>
        <v>0</v>
      </c>
    </row>
    <row r="208" spans="1:6" hidden="1" x14ac:dyDescent="0.2">
      <c r="A208" s="2">
        <v>40909</v>
      </c>
      <c r="B208" s="57">
        <f>renteberegning!D213</f>
        <v>0</v>
      </c>
      <c r="C208" s="57">
        <f>renteberegning!E213</f>
        <v>0</v>
      </c>
      <c r="D208" s="57">
        <f>renteberegning!F213</f>
        <v>0</v>
      </c>
      <c r="E208" s="57">
        <f>renteberegning!K213</f>
        <v>0</v>
      </c>
      <c r="F208" s="57">
        <f>renteberegning!N213</f>
        <v>0</v>
      </c>
    </row>
    <row r="209" spans="1:6" hidden="1" x14ac:dyDescent="0.2">
      <c r="A209" s="2">
        <v>40940</v>
      </c>
      <c r="B209" s="57">
        <f>renteberegning!D214</f>
        <v>0</v>
      </c>
      <c r="C209" s="57">
        <f>renteberegning!E214</f>
        <v>0</v>
      </c>
      <c r="D209" s="57">
        <f>renteberegning!F214</f>
        <v>0</v>
      </c>
      <c r="E209" s="57">
        <f>renteberegning!K214</f>
        <v>0</v>
      </c>
      <c r="F209" s="57">
        <f>renteberegning!N214</f>
        <v>0</v>
      </c>
    </row>
    <row r="210" spans="1:6" hidden="1" x14ac:dyDescent="0.2">
      <c r="A210" s="2">
        <v>40969</v>
      </c>
      <c r="B210" s="57">
        <f>renteberegning!D215</f>
        <v>0</v>
      </c>
      <c r="C210" s="57">
        <f>renteberegning!E215</f>
        <v>0</v>
      </c>
      <c r="D210" s="57">
        <f>renteberegning!F215</f>
        <v>0</v>
      </c>
      <c r="E210" s="57">
        <f>renteberegning!K215</f>
        <v>0</v>
      </c>
      <c r="F210" s="57">
        <f>renteberegning!N215</f>
        <v>0</v>
      </c>
    </row>
    <row r="211" spans="1:6" hidden="1" x14ac:dyDescent="0.2">
      <c r="A211" s="2">
        <v>41000</v>
      </c>
      <c r="B211" s="57">
        <f>renteberegning!D216</f>
        <v>0</v>
      </c>
      <c r="C211" s="57">
        <f>renteberegning!E216</f>
        <v>0</v>
      </c>
      <c r="D211" s="57">
        <f>renteberegning!F216</f>
        <v>0</v>
      </c>
      <c r="E211" s="57">
        <f>renteberegning!K216</f>
        <v>0</v>
      </c>
      <c r="F211" s="57">
        <f>renteberegning!N216</f>
        <v>0</v>
      </c>
    </row>
    <row r="212" spans="1:6" hidden="1" x14ac:dyDescent="0.2">
      <c r="A212" s="2">
        <v>41030</v>
      </c>
      <c r="B212" s="57">
        <f>renteberegning!D217</f>
        <v>0</v>
      </c>
      <c r="C212" s="57">
        <f>renteberegning!E217</f>
        <v>0</v>
      </c>
      <c r="D212" s="57">
        <f>renteberegning!F217</f>
        <v>0</v>
      </c>
      <c r="E212" s="57">
        <f>renteberegning!K217</f>
        <v>0</v>
      </c>
      <c r="F212" s="57">
        <f>renteberegning!N217</f>
        <v>0</v>
      </c>
    </row>
    <row r="213" spans="1:6" hidden="1" x14ac:dyDescent="0.2">
      <c r="A213" s="2">
        <v>41061</v>
      </c>
      <c r="B213" s="57">
        <f>renteberegning!D218</f>
        <v>0</v>
      </c>
      <c r="C213" s="57">
        <f>renteberegning!E218</f>
        <v>0</v>
      </c>
      <c r="D213" s="57">
        <f>renteberegning!F218</f>
        <v>0</v>
      </c>
      <c r="E213" s="57">
        <f>renteberegning!K218</f>
        <v>0</v>
      </c>
      <c r="F213" s="57">
        <f>renteberegning!N218</f>
        <v>0</v>
      </c>
    </row>
    <row r="214" spans="1:6" hidden="1" x14ac:dyDescent="0.2">
      <c r="A214" s="2">
        <v>41091</v>
      </c>
      <c r="B214" s="57">
        <f>renteberegning!D219</f>
        <v>0</v>
      </c>
      <c r="C214" s="57">
        <f>renteberegning!E219</f>
        <v>0</v>
      </c>
      <c r="D214" s="57">
        <f>renteberegning!F219</f>
        <v>0</v>
      </c>
      <c r="E214" s="57">
        <f>renteberegning!K219</f>
        <v>0</v>
      </c>
      <c r="F214" s="57">
        <f>renteberegning!N219</f>
        <v>0</v>
      </c>
    </row>
    <row r="215" spans="1:6" hidden="1" x14ac:dyDescent="0.2">
      <c r="A215" s="2">
        <v>41122</v>
      </c>
      <c r="B215" s="57">
        <f>renteberegning!D220</f>
        <v>0</v>
      </c>
      <c r="C215" s="57">
        <f>renteberegning!E220</f>
        <v>0</v>
      </c>
      <c r="D215" s="57">
        <f>renteberegning!F220</f>
        <v>0</v>
      </c>
      <c r="E215" s="57">
        <f>renteberegning!K220</f>
        <v>0</v>
      </c>
      <c r="F215" s="57">
        <f>renteberegning!N220</f>
        <v>0</v>
      </c>
    </row>
    <row r="216" spans="1:6" hidden="1" x14ac:dyDescent="0.2">
      <c r="A216" s="2">
        <v>41153</v>
      </c>
      <c r="B216" s="57">
        <f>renteberegning!D221</f>
        <v>0</v>
      </c>
      <c r="C216" s="57">
        <f>renteberegning!E221</f>
        <v>0</v>
      </c>
      <c r="D216" s="57">
        <f>renteberegning!F221</f>
        <v>0</v>
      </c>
      <c r="E216" s="57">
        <f>renteberegning!K221</f>
        <v>0</v>
      </c>
      <c r="F216" s="57">
        <f>renteberegning!N221</f>
        <v>0</v>
      </c>
    </row>
    <row r="217" spans="1:6" hidden="1" x14ac:dyDescent="0.2">
      <c r="A217" s="2">
        <v>41183</v>
      </c>
      <c r="B217" s="57">
        <f>renteberegning!D222</f>
        <v>0</v>
      </c>
      <c r="C217" s="57">
        <f>renteberegning!E222</f>
        <v>0</v>
      </c>
      <c r="D217" s="57">
        <f>renteberegning!F222</f>
        <v>0</v>
      </c>
      <c r="E217" s="57">
        <f>renteberegning!K222</f>
        <v>0</v>
      </c>
      <c r="F217" s="57">
        <f>renteberegning!N222</f>
        <v>0</v>
      </c>
    </row>
    <row r="218" spans="1:6" hidden="1" x14ac:dyDescent="0.2">
      <c r="A218" s="2">
        <v>41214</v>
      </c>
      <c r="B218" s="57">
        <f>renteberegning!D223</f>
        <v>0</v>
      </c>
      <c r="C218" s="57">
        <f>renteberegning!E223</f>
        <v>0</v>
      </c>
      <c r="D218" s="57">
        <f>renteberegning!F223</f>
        <v>0</v>
      </c>
      <c r="E218" s="57">
        <f>renteberegning!K223</f>
        <v>0</v>
      </c>
      <c r="F218" s="57">
        <f>renteberegning!N223</f>
        <v>0</v>
      </c>
    </row>
    <row r="219" spans="1:6" hidden="1" x14ac:dyDescent="0.2">
      <c r="A219" s="2">
        <v>41244</v>
      </c>
      <c r="B219" s="57">
        <f>renteberegning!D224</f>
        <v>0</v>
      </c>
      <c r="C219" s="57">
        <f>renteberegning!E224</f>
        <v>0</v>
      </c>
      <c r="D219" s="57">
        <f>renteberegning!F224</f>
        <v>0</v>
      </c>
      <c r="E219" s="57">
        <f>renteberegning!K224</f>
        <v>0</v>
      </c>
      <c r="F219" s="57">
        <f>renteberegning!N224</f>
        <v>0</v>
      </c>
    </row>
    <row r="220" spans="1:6" hidden="1" x14ac:dyDescent="0.2">
      <c r="A220" s="2">
        <v>41275</v>
      </c>
      <c r="B220" s="57">
        <f>renteberegning!D225</f>
        <v>0</v>
      </c>
      <c r="C220" s="57">
        <f>renteberegning!E225</f>
        <v>0</v>
      </c>
      <c r="D220" s="57">
        <f>renteberegning!F225</f>
        <v>0</v>
      </c>
      <c r="E220" s="57">
        <f>renteberegning!K225</f>
        <v>0</v>
      </c>
      <c r="F220" s="57">
        <f>renteberegning!N225</f>
        <v>0</v>
      </c>
    </row>
    <row r="221" spans="1:6" hidden="1" x14ac:dyDescent="0.2">
      <c r="A221" s="2">
        <v>41306</v>
      </c>
      <c r="B221" s="57">
        <f>renteberegning!D226</f>
        <v>0</v>
      </c>
      <c r="C221" s="57">
        <f>renteberegning!E226</f>
        <v>0</v>
      </c>
      <c r="D221" s="57">
        <f>renteberegning!F226</f>
        <v>0</v>
      </c>
      <c r="E221" s="57">
        <f>renteberegning!K226</f>
        <v>0</v>
      </c>
      <c r="F221" s="57">
        <f>renteberegning!N226</f>
        <v>0</v>
      </c>
    </row>
    <row r="222" spans="1:6" hidden="1" x14ac:dyDescent="0.2">
      <c r="A222" s="2">
        <v>41334</v>
      </c>
      <c r="B222" s="57">
        <f>renteberegning!D227</f>
        <v>0</v>
      </c>
      <c r="C222" s="57">
        <f>renteberegning!E227</f>
        <v>0</v>
      </c>
      <c r="D222" s="57">
        <f>renteberegning!F227</f>
        <v>0</v>
      </c>
      <c r="E222" s="57">
        <f>renteberegning!K227</f>
        <v>0</v>
      </c>
      <c r="F222" s="57">
        <f>renteberegning!N227</f>
        <v>0</v>
      </c>
    </row>
    <row r="223" spans="1:6" hidden="1" x14ac:dyDescent="0.2">
      <c r="A223" s="2">
        <v>41365</v>
      </c>
      <c r="B223" s="57">
        <f>renteberegning!D228</f>
        <v>0</v>
      </c>
      <c r="C223" s="57">
        <f>renteberegning!E228</f>
        <v>0</v>
      </c>
      <c r="D223" s="57">
        <f>renteberegning!F228</f>
        <v>0</v>
      </c>
      <c r="E223" s="57">
        <f>renteberegning!K228</f>
        <v>0</v>
      </c>
      <c r="F223" s="57">
        <f>renteberegning!N228</f>
        <v>0</v>
      </c>
    </row>
    <row r="224" spans="1:6" hidden="1" x14ac:dyDescent="0.2">
      <c r="A224" s="2">
        <v>41395</v>
      </c>
      <c r="B224" s="57">
        <f>renteberegning!D229</f>
        <v>0</v>
      </c>
      <c r="C224" s="57">
        <f>renteberegning!E229</f>
        <v>0</v>
      </c>
      <c r="D224" s="57">
        <f>renteberegning!F229</f>
        <v>0</v>
      </c>
      <c r="E224" s="57">
        <f>renteberegning!K229</f>
        <v>0</v>
      </c>
      <c r="F224" s="57">
        <f>renteberegning!N229</f>
        <v>0</v>
      </c>
    </row>
    <row r="225" spans="1:6" hidden="1" x14ac:dyDescent="0.2">
      <c r="A225" s="2">
        <v>41426</v>
      </c>
      <c r="B225" s="57">
        <f>renteberegning!D230</f>
        <v>0</v>
      </c>
      <c r="C225" s="57">
        <f>renteberegning!E230</f>
        <v>0</v>
      </c>
      <c r="D225" s="57">
        <f>renteberegning!F230</f>
        <v>0</v>
      </c>
      <c r="E225" s="57">
        <f>renteberegning!K230</f>
        <v>0</v>
      </c>
      <c r="F225" s="57">
        <f>renteberegning!N230</f>
        <v>0</v>
      </c>
    </row>
    <row r="226" spans="1:6" hidden="1" x14ac:dyDescent="0.2">
      <c r="A226" s="2">
        <v>41456</v>
      </c>
      <c r="B226" s="57">
        <f>renteberegning!D231</f>
        <v>0</v>
      </c>
      <c r="C226" s="57">
        <f>renteberegning!E231</f>
        <v>0</v>
      </c>
      <c r="D226" s="57">
        <f>renteberegning!F231</f>
        <v>0</v>
      </c>
      <c r="E226" s="57">
        <f>renteberegning!K231</f>
        <v>0</v>
      </c>
      <c r="F226" s="57">
        <f>renteberegning!N231</f>
        <v>0</v>
      </c>
    </row>
    <row r="227" spans="1:6" hidden="1" x14ac:dyDescent="0.2">
      <c r="A227" s="2">
        <v>41487</v>
      </c>
      <c r="B227" s="57">
        <f>renteberegning!D232</f>
        <v>0</v>
      </c>
      <c r="C227" s="57">
        <f>renteberegning!E232</f>
        <v>0</v>
      </c>
      <c r="D227" s="57">
        <f>renteberegning!F232</f>
        <v>0</v>
      </c>
      <c r="E227" s="57">
        <f>renteberegning!K232</f>
        <v>0</v>
      </c>
      <c r="F227" s="57">
        <f>renteberegning!N232</f>
        <v>0</v>
      </c>
    </row>
    <row r="228" spans="1:6" hidden="1" x14ac:dyDescent="0.2">
      <c r="A228" s="2">
        <v>41518</v>
      </c>
      <c r="B228" s="57">
        <f>renteberegning!D233</f>
        <v>0</v>
      </c>
      <c r="C228" s="57">
        <f>renteberegning!E233</f>
        <v>0</v>
      </c>
      <c r="D228" s="57">
        <f>renteberegning!F233</f>
        <v>0</v>
      </c>
      <c r="E228" s="57">
        <f>renteberegning!K233</f>
        <v>0</v>
      </c>
      <c r="F228" s="57">
        <f>renteberegning!N233</f>
        <v>0</v>
      </c>
    </row>
    <row r="229" spans="1:6" hidden="1" x14ac:dyDescent="0.2">
      <c r="A229" s="2">
        <v>41548</v>
      </c>
      <c r="B229" s="57">
        <f>renteberegning!D234</f>
        <v>0</v>
      </c>
      <c r="C229" s="57">
        <f>renteberegning!E234</f>
        <v>0</v>
      </c>
      <c r="D229" s="57">
        <f>renteberegning!F234</f>
        <v>0</v>
      </c>
      <c r="E229" s="57">
        <f>renteberegning!K234</f>
        <v>0</v>
      </c>
      <c r="F229" s="57">
        <f>renteberegning!N234</f>
        <v>0</v>
      </c>
    </row>
    <row r="230" spans="1:6" hidden="1" x14ac:dyDescent="0.2">
      <c r="A230" s="2">
        <v>41579</v>
      </c>
      <c r="B230" s="57">
        <f>renteberegning!D235</f>
        <v>0</v>
      </c>
      <c r="C230" s="57">
        <f>renteberegning!E235</f>
        <v>0</v>
      </c>
      <c r="D230" s="57">
        <f>renteberegning!F235</f>
        <v>0</v>
      </c>
      <c r="E230" s="57">
        <f>renteberegning!K235</f>
        <v>0</v>
      </c>
      <c r="F230" s="57">
        <f>renteberegning!N235</f>
        <v>0</v>
      </c>
    </row>
    <row r="231" spans="1:6" hidden="1" x14ac:dyDescent="0.2">
      <c r="A231" s="2">
        <v>41609</v>
      </c>
      <c r="B231" s="57">
        <f>renteberegning!D236</f>
        <v>0</v>
      </c>
      <c r="C231" s="57">
        <f>renteberegning!E236</f>
        <v>0</v>
      </c>
      <c r="D231" s="57">
        <f>renteberegning!F236</f>
        <v>0</v>
      </c>
      <c r="E231" s="57">
        <f>renteberegning!K236</f>
        <v>0</v>
      </c>
      <c r="F231" s="57">
        <f>renteberegning!N236</f>
        <v>0</v>
      </c>
    </row>
    <row r="232" spans="1:6" hidden="1" x14ac:dyDescent="0.2">
      <c r="A232" s="2">
        <v>41640</v>
      </c>
      <c r="B232" s="57">
        <f>renteberegning!D237</f>
        <v>0</v>
      </c>
      <c r="C232" s="57">
        <f>renteberegning!E237</f>
        <v>0</v>
      </c>
      <c r="D232" s="57">
        <f>renteberegning!F237</f>
        <v>0</v>
      </c>
      <c r="E232" s="57">
        <f>renteberegning!K237</f>
        <v>0</v>
      </c>
      <c r="F232" s="57">
        <f>renteberegning!N237</f>
        <v>0</v>
      </c>
    </row>
    <row r="233" spans="1:6" hidden="1" x14ac:dyDescent="0.2">
      <c r="A233" s="2">
        <v>41671</v>
      </c>
      <c r="B233" s="57">
        <f>renteberegning!D238</f>
        <v>0</v>
      </c>
      <c r="C233" s="57">
        <f>renteberegning!E238</f>
        <v>0</v>
      </c>
      <c r="D233" s="57">
        <f>renteberegning!F238</f>
        <v>0</v>
      </c>
      <c r="E233" s="57">
        <f>renteberegning!K238</f>
        <v>0</v>
      </c>
      <c r="F233" s="57">
        <f>renteberegning!N238</f>
        <v>0</v>
      </c>
    </row>
    <row r="234" spans="1:6" hidden="1" x14ac:dyDescent="0.2">
      <c r="A234" s="2">
        <v>41699</v>
      </c>
      <c r="B234" s="57">
        <f>renteberegning!D239</f>
        <v>0</v>
      </c>
      <c r="C234" s="57">
        <f>renteberegning!E239</f>
        <v>0</v>
      </c>
      <c r="D234" s="57">
        <f>renteberegning!F239</f>
        <v>0</v>
      </c>
      <c r="E234" s="57">
        <f>renteberegning!K239</f>
        <v>0</v>
      </c>
      <c r="F234" s="57">
        <f>renteberegning!N239</f>
        <v>0</v>
      </c>
    </row>
    <row r="235" spans="1:6" hidden="1" x14ac:dyDescent="0.2">
      <c r="A235" s="2">
        <v>41730</v>
      </c>
      <c r="B235" s="57">
        <f>renteberegning!D240</f>
        <v>0</v>
      </c>
      <c r="C235" s="57">
        <f>renteberegning!E240</f>
        <v>0</v>
      </c>
      <c r="D235" s="57">
        <f>renteberegning!F240</f>
        <v>0</v>
      </c>
      <c r="E235" s="57">
        <f>renteberegning!K240</f>
        <v>0</v>
      </c>
      <c r="F235" s="57">
        <f>renteberegning!N240</f>
        <v>0</v>
      </c>
    </row>
    <row r="236" spans="1:6" hidden="1" x14ac:dyDescent="0.2">
      <c r="A236" s="2">
        <v>41760</v>
      </c>
      <c r="B236" s="57">
        <f>renteberegning!D241</f>
        <v>0</v>
      </c>
      <c r="C236" s="57">
        <f>renteberegning!E241</f>
        <v>0</v>
      </c>
      <c r="D236" s="57">
        <f>renteberegning!F241</f>
        <v>0</v>
      </c>
      <c r="E236" s="57">
        <f>renteberegning!K241</f>
        <v>0</v>
      </c>
      <c r="F236" s="57">
        <f>renteberegning!N241</f>
        <v>0</v>
      </c>
    </row>
    <row r="237" spans="1:6" hidden="1" x14ac:dyDescent="0.2">
      <c r="A237" s="2">
        <v>41791</v>
      </c>
      <c r="B237" s="57">
        <f>renteberegning!D242</f>
        <v>0</v>
      </c>
      <c r="C237" s="57">
        <f>renteberegning!E242</f>
        <v>0</v>
      </c>
      <c r="D237" s="57">
        <f>renteberegning!F242</f>
        <v>0</v>
      </c>
      <c r="E237" s="57">
        <f>renteberegning!K242</f>
        <v>0</v>
      </c>
      <c r="F237" s="57">
        <f>renteberegning!N242</f>
        <v>0</v>
      </c>
    </row>
    <row r="238" spans="1:6" hidden="1" x14ac:dyDescent="0.2">
      <c r="A238" s="2">
        <v>41821</v>
      </c>
      <c r="B238" s="57">
        <f>renteberegning!D243</f>
        <v>0</v>
      </c>
      <c r="C238" s="57">
        <f>renteberegning!E243</f>
        <v>0</v>
      </c>
      <c r="D238" s="57">
        <f>renteberegning!F243</f>
        <v>0</v>
      </c>
      <c r="E238" s="57">
        <f>renteberegning!K243</f>
        <v>0</v>
      </c>
      <c r="F238" s="57">
        <f>renteberegning!N243</f>
        <v>0</v>
      </c>
    </row>
    <row r="239" spans="1:6" hidden="1" x14ac:dyDescent="0.2">
      <c r="A239" s="2">
        <v>41852</v>
      </c>
      <c r="B239" s="57">
        <f>renteberegning!D244</f>
        <v>0</v>
      </c>
      <c r="C239" s="57">
        <f>renteberegning!E244</f>
        <v>0</v>
      </c>
      <c r="D239" s="57">
        <f>renteberegning!F244</f>
        <v>0</v>
      </c>
      <c r="E239" s="57">
        <f>renteberegning!K244</f>
        <v>0</v>
      </c>
      <c r="F239" s="57">
        <f>renteberegning!N244</f>
        <v>0</v>
      </c>
    </row>
    <row r="240" spans="1:6" hidden="1" x14ac:dyDescent="0.2">
      <c r="A240" s="2">
        <v>41883</v>
      </c>
      <c r="B240" s="57">
        <f>renteberegning!D245</f>
        <v>0</v>
      </c>
      <c r="C240" s="57">
        <f>renteberegning!E245</f>
        <v>0</v>
      </c>
      <c r="D240" s="57">
        <f>renteberegning!F245</f>
        <v>0</v>
      </c>
      <c r="E240" s="57">
        <f>renteberegning!K245</f>
        <v>0</v>
      </c>
      <c r="F240" s="57">
        <f>renteberegning!N245</f>
        <v>0</v>
      </c>
    </row>
    <row r="241" spans="1:6" hidden="1" x14ac:dyDescent="0.2">
      <c r="A241" s="2">
        <v>41913</v>
      </c>
      <c r="B241" s="57">
        <f>renteberegning!D246</f>
        <v>0</v>
      </c>
      <c r="C241" s="57">
        <f>renteberegning!E246</f>
        <v>0</v>
      </c>
      <c r="D241" s="57">
        <f>renteberegning!F246</f>
        <v>0</v>
      </c>
      <c r="E241" s="57">
        <f>renteberegning!K246</f>
        <v>0</v>
      </c>
      <c r="F241" s="57">
        <f>renteberegning!N246</f>
        <v>0</v>
      </c>
    </row>
    <row r="242" spans="1:6" hidden="1" x14ac:dyDescent="0.2">
      <c r="A242" s="2">
        <v>41944</v>
      </c>
      <c r="B242" s="57">
        <f>renteberegning!D247</f>
        <v>0</v>
      </c>
      <c r="C242" s="57">
        <f>renteberegning!E247</f>
        <v>0</v>
      </c>
      <c r="D242" s="57">
        <f>renteberegning!F247</f>
        <v>0</v>
      </c>
      <c r="E242" s="57">
        <f>renteberegning!K247</f>
        <v>0</v>
      </c>
      <c r="F242" s="57">
        <f>renteberegning!N247</f>
        <v>0</v>
      </c>
    </row>
    <row r="243" spans="1:6" hidden="1" x14ac:dyDescent="0.2">
      <c r="A243" s="2">
        <v>41974</v>
      </c>
      <c r="B243" s="57">
        <f>renteberegning!D248</f>
        <v>0</v>
      </c>
      <c r="C243" s="57">
        <f>renteberegning!E248</f>
        <v>0</v>
      </c>
      <c r="D243" s="57">
        <f>renteberegning!F248</f>
        <v>0</v>
      </c>
      <c r="E243" s="57">
        <f>renteberegning!K248</f>
        <v>0</v>
      </c>
      <c r="F243" s="57">
        <f>renteberegning!N248</f>
        <v>0</v>
      </c>
    </row>
    <row r="244" spans="1:6" hidden="1" x14ac:dyDescent="0.2">
      <c r="A244" s="2">
        <v>42005</v>
      </c>
      <c r="B244" s="57">
        <f>renteberegning!D249</f>
        <v>0</v>
      </c>
      <c r="C244" s="57">
        <f>renteberegning!E249</f>
        <v>0</v>
      </c>
      <c r="D244" s="57">
        <f>renteberegning!F249</f>
        <v>0</v>
      </c>
      <c r="E244" s="57">
        <f>renteberegning!K249</f>
        <v>0</v>
      </c>
      <c r="F244" s="57">
        <f>renteberegning!N249</f>
        <v>0</v>
      </c>
    </row>
    <row r="245" spans="1:6" hidden="1" x14ac:dyDescent="0.2">
      <c r="A245" s="2">
        <v>42036</v>
      </c>
      <c r="B245" s="57">
        <f>renteberegning!D250</f>
        <v>0</v>
      </c>
      <c r="C245" s="57">
        <f>renteberegning!E250</f>
        <v>0</v>
      </c>
      <c r="D245" s="57">
        <f>renteberegning!F250</f>
        <v>0</v>
      </c>
      <c r="E245" s="57">
        <f>renteberegning!K250</f>
        <v>0</v>
      </c>
      <c r="F245" s="57">
        <f>renteberegning!N250</f>
        <v>0</v>
      </c>
    </row>
    <row r="246" spans="1:6" hidden="1" x14ac:dyDescent="0.2">
      <c r="A246" s="2">
        <v>42064</v>
      </c>
      <c r="B246" s="57">
        <f>renteberegning!D251</f>
        <v>0</v>
      </c>
      <c r="C246" s="57">
        <f>renteberegning!E251</f>
        <v>0</v>
      </c>
      <c r="D246" s="57">
        <f>renteberegning!F251</f>
        <v>0</v>
      </c>
      <c r="E246" s="57">
        <f>renteberegning!K251</f>
        <v>0</v>
      </c>
      <c r="F246" s="57">
        <f>renteberegning!N251</f>
        <v>0</v>
      </c>
    </row>
    <row r="247" spans="1:6" hidden="1" x14ac:dyDescent="0.2">
      <c r="A247" s="2">
        <v>42095</v>
      </c>
      <c r="B247" s="57">
        <f>renteberegning!D252</f>
        <v>0</v>
      </c>
      <c r="C247" s="57">
        <f>renteberegning!E252</f>
        <v>0</v>
      </c>
      <c r="D247" s="57">
        <f>renteberegning!F252</f>
        <v>0</v>
      </c>
      <c r="E247" s="57">
        <f>renteberegning!K252</f>
        <v>0</v>
      </c>
      <c r="F247" s="57">
        <f>renteberegning!N252</f>
        <v>0</v>
      </c>
    </row>
    <row r="248" spans="1:6" hidden="1" x14ac:dyDescent="0.2">
      <c r="A248" s="2">
        <v>42125</v>
      </c>
      <c r="B248" s="57">
        <f>renteberegning!D253</f>
        <v>0</v>
      </c>
      <c r="C248" s="57">
        <f>renteberegning!E253</f>
        <v>0</v>
      </c>
      <c r="D248" s="57">
        <f>renteberegning!F253</f>
        <v>0</v>
      </c>
      <c r="E248" s="57">
        <f>renteberegning!K253</f>
        <v>0</v>
      </c>
      <c r="F248" s="57">
        <f>renteberegning!N253</f>
        <v>0</v>
      </c>
    </row>
    <row r="249" spans="1:6" hidden="1" x14ac:dyDescent="0.2">
      <c r="A249" s="2">
        <v>42156</v>
      </c>
      <c r="B249" s="57">
        <f>renteberegning!D254</f>
        <v>0</v>
      </c>
      <c r="C249" s="57">
        <f>renteberegning!E254</f>
        <v>0</v>
      </c>
      <c r="D249" s="57">
        <f>renteberegning!F254</f>
        <v>0</v>
      </c>
      <c r="E249" s="57">
        <f>renteberegning!K254</f>
        <v>0</v>
      </c>
      <c r="F249" s="57">
        <f>renteberegning!N254</f>
        <v>0</v>
      </c>
    </row>
    <row r="250" spans="1:6" hidden="1" x14ac:dyDescent="0.2">
      <c r="A250" s="2">
        <v>42186</v>
      </c>
      <c r="B250" s="57">
        <f>renteberegning!D255</f>
        <v>0</v>
      </c>
      <c r="C250" s="57">
        <f>renteberegning!E255</f>
        <v>0</v>
      </c>
      <c r="D250" s="57">
        <f>renteberegning!F255</f>
        <v>0</v>
      </c>
      <c r="E250" s="57">
        <f>renteberegning!K255</f>
        <v>0</v>
      </c>
      <c r="F250" s="57">
        <f>renteberegning!N255</f>
        <v>0</v>
      </c>
    </row>
    <row r="251" spans="1:6" hidden="1" x14ac:dyDescent="0.2">
      <c r="A251" s="2">
        <v>42217</v>
      </c>
      <c r="B251" s="57">
        <f>renteberegning!D256</f>
        <v>0</v>
      </c>
      <c r="C251" s="57">
        <f>renteberegning!E256</f>
        <v>0</v>
      </c>
      <c r="D251" s="57">
        <f>renteberegning!F256</f>
        <v>0</v>
      </c>
      <c r="E251" s="57">
        <f>renteberegning!K256</f>
        <v>0</v>
      </c>
      <c r="F251" s="57">
        <f>renteberegning!N256</f>
        <v>0</v>
      </c>
    </row>
    <row r="252" spans="1:6" hidden="1" x14ac:dyDescent="0.2">
      <c r="A252" s="2">
        <v>42248</v>
      </c>
      <c r="B252" s="57">
        <f>renteberegning!D257</f>
        <v>0</v>
      </c>
      <c r="C252" s="57">
        <f>renteberegning!E257</f>
        <v>0</v>
      </c>
      <c r="D252" s="57">
        <f>renteberegning!F257</f>
        <v>0</v>
      </c>
      <c r="E252" s="57">
        <f>renteberegning!K257</f>
        <v>0</v>
      </c>
      <c r="F252" s="57">
        <f>renteberegning!N257</f>
        <v>0</v>
      </c>
    </row>
    <row r="253" spans="1:6" hidden="1" x14ac:dyDescent="0.2">
      <c r="A253" s="2">
        <v>42278</v>
      </c>
      <c r="B253" s="57">
        <f>renteberegning!D258</f>
        <v>0</v>
      </c>
      <c r="C253" s="57">
        <f>renteberegning!E258</f>
        <v>0</v>
      </c>
      <c r="D253" s="57">
        <f>renteberegning!F258</f>
        <v>0</v>
      </c>
      <c r="E253" s="57">
        <f>renteberegning!K258</f>
        <v>0</v>
      </c>
      <c r="F253" s="57">
        <f>renteberegning!N258</f>
        <v>0</v>
      </c>
    </row>
    <row r="254" spans="1:6" hidden="1" x14ac:dyDescent="0.2">
      <c r="A254" s="2">
        <v>42309</v>
      </c>
      <c r="B254" s="57">
        <f>renteberegning!D259</f>
        <v>0</v>
      </c>
      <c r="C254" s="57">
        <f>renteberegning!E259</f>
        <v>0</v>
      </c>
      <c r="D254" s="57">
        <f>renteberegning!F259</f>
        <v>0</v>
      </c>
      <c r="E254" s="57">
        <f>renteberegning!K259</f>
        <v>0</v>
      </c>
      <c r="F254" s="57">
        <f>renteberegning!N259</f>
        <v>0</v>
      </c>
    </row>
    <row r="255" spans="1:6" hidden="1" x14ac:dyDescent="0.2">
      <c r="A255" s="2">
        <v>42339</v>
      </c>
      <c r="B255" s="57">
        <f>renteberegning!D260</f>
        <v>0</v>
      </c>
      <c r="C255" s="57">
        <f>renteberegning!E260</f>
        <v>0</v>
      </c>
      <c r="D255" s="57">
        <f>renteberegning!F260</f>
        <v>0</v>
      </c>
      <c r="E255" s="57">
        <f>renteberegning!K260</f>
        <v>0</v>
      </c>
      <c r="F255" s="57">
        <f>renteberegning!N260</f>
        <v>0</v>
      </c>
    </row>
    <row r="256" spans="1:6" hidden="1" x14ac:dyDescent="0.2">
      <c r="A256" s="2">
        <v>42370</v>
      </c>
      <c r="B256" s="57">
        <f>renteberegning!D261</f>
        <v>0</v>
      </c>
      <c r="C256" s="57">
        <f>renteberegning!E261</f>
        <v>0</v>
      </c>
      <c r="D256" s="57">
        <f>renteberegning!F261</f>
        <v>0</v>
      </c>
      <c r="E256" s="57">
        <f>renteberegning!K261</f>
        <v>0</v>
      </c>
      <c r="F256" s="57">
        <f>renteberegning!N261</f>
        <v>0</v>
      </c>
    </row>
    <row r="257" spans="1:6" hidden="1" x14ac:dyDescent="0.2">
      <c r="A257" s="2">
        <v>42401</v>
      </c>
      <c r="B257" s="57">
        <f>renteberegning!D262</f>
        <v>0</v>
      </c>
      <c r="C257" s="57">
        <f>renteberegning!E262</f>
        <v>0</v>
      </c>
      <c r="D257" s="57">
        <f>renteberegning!F262</f>
        <v>0</v>
      </c>
      <c r="E257" s="57">
        <f>renteberegning!K262</f>
        <v>0</v>
      </c>
      <c r="F257" s="57">
        <f>renteberegning!N262</f>
        <v>0</v>
      </c>
    </row>
    <row r="258" spans="1:6" hidden="1" x14ac:dyDescent="0.2">
      <c r="A258" s="2">
        <v>42430</v>
      </c>
      <c r="B258" s="57">
        <f>renteberegning!D263</f>
        <v>0</v>
      </c>
      <c r="C258" s="57">
        <f>renteberegning!E263</f>
        <v>0</v>
      </c>
      <c r="D258" s="57">
        <f>renteberegning!F263</f>
        <v>0</v>
      </c>
      <c r="E258" s="57">
        <f>renteberegning!K263</f>
        <v>0</v>
      </c>
      <c r="F258" s="57">
        <f>renteberegning!N263</f>
        <v>0</v>
      </c>
    </row>
    <row r="259" spans="1:6" hidden="1" x14ac:dyDescent="0.2">
      <c r="A259" s="2">
        <v>42461</v>
      </c>
      <c r="B259" s="57">
        <f>renteberegning!D264</f>
        <v>0</v>
      </c>
      <c r="C259" s="57">
        <f>renteberegning!E264</f>
        <v>0</v>
      </c>
      <c r="D259" s="57">
        <f>renteberegning!F264</f>
        <v>0</v>
      </c>
      <c r="E259" s="57">
        <f>renteberegning!K264</f>
        <v>0</v>
      </c>
      <c r="F259" s="57">
        <f>renteberegning!N264</f>
        <v>0</v>
      </c>
    </row>
    <row r="260" spans="1:6" hidden="1" x14ac:dyDescent="0.2">
      <c r="A260" s="2">
        <v>42491</v>
      </c>
      <c r="B260" s="57">
        <f>renteberegning!D265</f>
        <v>0</v>
      </c>
      <c r="C260" s="57">
        <f>renteberegning!E265</f>
        <v>0</v>
      </c>
      <c r="D260" s="57">
        <f>renteberegning!F265</f>
        <v>0</v>
      </c>
      <c r="E260" s="57">
        <f>renteberegning!K265</f>
        <v>0</v>
      </c>
      <c r="F260" s="57">
        <f>renteberegning!N265</f>
        <v>0</v>
      </c>
    </row>
    <row r="261" spans="1:6" hidden="1" x14ac:dyDescent="0.2">
      <c r="A261" s="2">
        <v>42522</v>
      </c>
      <c r="B261" s="57">
        <f>renteberegning!D266</f>
        <v>0</v>
      </c>
      <c r="C261" s="57">
        <f>renteberegning!E266</f>
        <v>0</v>
      </c>
      <c r="D261" s="57">
        <f>renteberegning!F266</f>
        <v>0</v>
      </c>
      <c r="E261" s="57">
        <f>renteberegning!K266</f>
        <v>0</v>
      </c>
      <c r="F261" s="57">
        <f>renteberegning!N266</f>
        <v>0</v>
      </c>
    </row>
    <row r="262" spans="1:6" hidden="1" x14ac:dyDescent="0.2">
      <c r="A262" s="2">
        <v>42552</v>
      </c>
      <c r="B262" s="57">
        <f>renteberegning!D267</f>
        <v>0</v>
      </c>
      <c r="C262" s="57">
        <f>renteberegning!E267</f>
        <v>0</v>
      </c>
      <c r="D262" s="57">
        <f>renteberegning!F267</f>
        <v>0</v>
      </c>
      <c r="E262" s="57">
        <f>renteberegning!K267</f>
        <v>0</v>
      </c>
      <c r="F262" s="57">
        <f>renteberegning!N267</f>
        <v>0</v>
      </c>
    </row>
    <row r="263" spans="1:6" hidden="1" x14ac:dyDescent="0.2">
      <c r="A263" s="2">
        <v>42583</v>
      </c>
      <c r="B263" s="57">
        <f>renteberegning!D268</f>
        <v>0</v>
      </c>
      <c r="C263" s="57">
        <f>renteberegning!E268</f>
        <v>0</v>
      </c>
      <c r="D263" s="57">
        <f>renteberegning!F268</f>
        <v>0</v>
      </c>
      <c r="E263" s="57">
        <f>renteberegning!K268</f>
        <v>0</v>
      </c>
      <c r="F263" s="57">
        <f>renteberegning!N268</f>
        <v>0</v>
      </c>
    </row>
    <row r="264" spans="1:6" hidden="1" x14ac:dyDescent="0.2">
      <c r="A264" s="2">
        <v>42614</v>
      </c>
      <c r="B264" s="57">
        <f>renteberegning!D269</f>
        <v>0</v>
      </c>
      <c r="C264" s="57">
        <f>renteberegning!E269</f>
        <v>0</v>
      </c>
      <c r="D264" s="57">
        <f>renteberegning!F269</f>
        <v>0</v>
      </c>
      <c r="E264" s="57">
        <f>renteberegning!K269</f>
        <v>0</v>
      </c>
      <c r="F264" s="57">
        <f>renteberegning!N269</f>
        <v>0</v>
      </c>
    </row>
    <row r="265" spans="1:6" hidden="1" x14ac:dyDescent="0.2">
      <c r="A265" s="2">
        <v>42644</v>
      </c>
      <c r="B265" s="57">
        <f>renteberegning!D270</f>
        <v>0</v>
      </c>
      <c r="C265" s="57">
        <f>renteberegning!E270</f>
        <v>0</v>
      </c>
      <c r="D265" s="57">
        <f>renteberegning!F270</f>
        <v>0</v>
      </c>
      <c r="E265" s="57">
        <f>renteberegning!K270</f>
        <v>0</v>
      </c>
      <c r="F265" s="57">
        <f>renteberegning!N270</f>
        <v>0</v>
      </c>
    </row>
    <row r="266" spans="1:6" hidden="1" x14ac:dyDescent="0.2">
      <c r="A266" s="2">
        <v>42675</v>
      </c>
      <c r="B266" s="57">
        <f>renteberegning!D271</f>
        <v>0</v>
      </c>
      <c r="C266" s="57">
        <f>renteberegning!E271</f>
        <v>0</v>
      </c>
      <c r="D266" s="57">
        <f>renteberegning!F271</f>
        <v>0</v>
      </c>
      <c r="E266" s="57">
        <f>renteberegning!K271</f>
        <v>0</v>
      </c>
      <c r="F266" s="57">
        <f>renteberegning!N271</f>
        <v>0</v>
      </c>
    </row>
    <row r="267" spans="1:6" hidden="1" x14ac:dyDescent="0.2">
      <c r="A267" s="2">
        <v>42705</v>
      </c>
      <c r="B267" s="57">
        <f>renteberegning!D272</f>
        <v>0</v>
      </c>
      <c r="C267" s="57">
        <f>renteberegning!E272</f>
        <v>0</v>
      </c>
      <c r="D267" s="57">
        <f>renteberegning!F272</f>
        <v>0</v>
      </c>
      <c r="E267" s="57">
        <f>renteberegning!K272</f>
        <v>0</v>
      </c>
      <c r="F267" s="57">
        <f>renteberegning!N272</f>
        <v>0</v>
      </c>
    </row>
    <row r="268" spans="1:6" hidden="1" x14ac:dyDescent="0.2">
      <c r="A268" s="2">
        <v>42736</v>
      </c>
      <c r="B268" s="57">
        <f>renteberegning!D273</f>
        <v>0</v>
      </c>
      <c r="C268" s="57">
        <f>renteberegning!E273</f>
        <v>0</v>
      </c>
      <c r="D268" s="57">
        <f>renteberegning!F273</f>
        <v>0</v>
      </c>
      <c r="E268" s="57">
        <f>renteberegning!K273</f>
        <v>0</v>
      </c>
      <c r="F268" s="57">
        <f>renteberegning!N273</f>
        <v>0</v>
      </c>
    </row>
    <row r="269" spans="1:6" hidden="1" x14ac:dyDescent="0.2">
      <c r="A269" s="2">
        <v>42767</v>
      </c>
      <c r="B269" s="57">
        <f>renteberegning!D274</f>
        <v>0</v>
      </c>
      <c r="C269" s="57">
        <f>renteberegning!E274</f>
        <v>0</v>
      </c>
      <c r="D269" s="57">
        <f>renteberegning!F274</f>
        <v>0</v>
      </c>
      <c r="E269" s="57">
        <f>renteberegning!K274</f>
        <v>0</v>
      </c>
      <c r="F269" s="57">
        <f>renteberegning!N274</f>
        <v>0</v>
      </c>
    </row>
    <row r="270" spans="1:6" hidden="1" x14ac:dyDescent="0.2">
      <c r="A270" s="2">
        <v>42795</v>
      </c>
      <c r="B270" s="57">
        <f>renteberegning!D275</f>
        <v>0</v>
      </c>
      <c r="C270" s="57">
        <f>renteberegning!E275</f>
        <v>0</v>
      </c>
      <c r="D270" s="57">
        <f>renteberegning!F275</f>
        <v>0</v>
      </c>
      <c r="E270" s="57">
        <f>renteberegning!K275</f>
        <v>0</v>
      </c>
      <c r="F270" s="57">
        <f>renteberegning!N275</f>
        <v>0</v>
      </c>
    </row>
    <row r="271" spans="1:6" hidden="1" x14ac:dyDescent="0.2">
      <c r="A271" s="2">
        <v>42826</v>
      </c>
      <c r="B271" s="57">
        <f>renteberegning!D276</f>
        <v>0</v>
      </c>
      <c r="C271" s="57">
        <f>renteberegning!E276</f>
        <v>0</v>
      </c>
      <c r="D271" s="57">
        <f>renteberegning!F276</f>
        <v>0</v>
      </c>
      <c r="E271" s="57">
        <f>renteberegning!K276</f>
        <v>0</v>
      </c>
      <c r="F271" s="57">
        <f>renteberegning!N276</f>
        <v>0</v>
      </c>
    </row>
    <row r="272" spans="1:6" hidden="1" x14ac:dyDescent="0.2">
      <c r="A272" s="2">
        <v>42856</v>
      </c>
      <c r="B272" s="57">
        <f>renteberegning!D277</f>
        <v>0</v>
      </c>
      <c r="C272" s="57">
        <f>renteberegning!E277</f>
        <v>0</v>
      </c>
      <c r="D272" s="57">
        <f>renteberegning!F277</f>
        <v>0</v>
      </c>
      <c r="E272" s="57">
        <f>renteberegning!K277</f>
        <v>0</v>
      </c>
      <c r="F272" s="57">
        <f>renteberegning!N277</f>
        <v>0</v>
      </c>
    </row>
    <row r="273" spans="1:6" hidden="1" x14ac:dyDescent="0.2">
      <c r="A273" s="2">
        <v>42887</v>
      </c>
      <c r="B273" s="57">
        <f>renteberegning!D278</f>
        <v>0</v>
      </c>
      <c r="C273" s="57">
        <f>renteberegning!E278</f>
        <v>0</v>
      </c>
      <c r="D273" s="57">
        <f>renteberegning!F278</f>
        <v>0</v>
      </c>
      <c r="E273" s="57">
        <f>renteberegning!K278</f>
        <v>0</v>
      </c>
      <c r="F273" s="57">
        <f>renteberegning!N278</f>
        <v>0</v>
      </c>
    </row>
    <row r="274" spans="1:6" hidden="1" x14ac:dyDescent="0.2">
      <c r="A274" s="2">
        <v>42917</v>
      </c>
      <c r="B274" s="57">
        <f>renteberegning!D279</f>
        <v>0</v>
      </c>
      <c r="C274" s="57">
        <f>renteberegning!E279</f>
        <v>0</v>
      </c>
      <c r="D274" s="57">
        <f>renteberegning!F279</f>
        <v>0</v>
      </c>
      <c r="E274" s="57">
        <f>renteberegning!K279</f>
        <v>0</v>
      </c>
      <c r="F274" s="57">
        <f>renteberegning!N279</f>
        <v>0</v>
      </c>
    </row>
    <row r="275" spans="1:6" hidden="1" x14ac:dyDescent="0.2">
      <c r="A275" s="2">
        <v>42948</v>
      </c>
      <c r="B275" s="57">
        <f>renteberegning!D280</f>
        <v>0</v>
      </c>
      <c r="C275" s="57">
        <f>renteberegning!E280</f>
        <v>0</v>
      </c>
      <c r="D275" s="57">
        <f>renteberegning!F280</f>
        <v>0</v>
      </c>
      <c r="E275" s="57">
        <f>renteberegning!K280</f>
        <v>0</v>
      </c>
      <c r="F275" s="57">
        <f>renteberegning!N280</f>
        <v>0</v>
      </c>
    </row>
    <row r="276" spans="1:6" hidden="1" x14ac:dyDescent="0.2">
      <c r="A276" s="2">
        <v>42979</v>
      </c>
      <c r="B276" s="57">
        <f>renteberegning!D281</f>
        <v>0</v>
      </c>
      <c r="C276" s="57">
        <f>renteberegning!E281</f>
        <v>0</v>
      </c>
      <c r="D276" s="57">
        <f>renteberegning!F281</f>
        <v>0</v>
      </c>
      <c r="E276" s="57">
        <f>renteberegning!K281</f>
        <v>0</v>
      </c>
      <c r="F276" s="57">
        <f>renteberegning!N281</f>
        <v>0</v>
      </c>
    </row>
    <row r="277" spans="1:6" hidden="1" x14ac:dyDescent="0.2">
      <c r="A277" s="2">
        <v>43009</v>
      </c>
      <c r="B277" s="57">
        <f>renteberegning!D282</f>
        <v>0</v>
      </c>
      <c r="C277" s="57">
        <f>renteberegning!E282</f>
        <v>0</v>
      </c>
      <c r="D277" s="57">
        <f>renteberegning!F282</f>
        <v>0</v>
      </c>
      <c r="E277" s="57">
        <f>renteberegning!K282</f>
        <v>0</v>
      </c>
      <c r="F277" s="57">
        <f>renteberegning!N282</f>
        <v>0</v>
      </c>
    </row>
    <row r="278" spans="1:6" hidden="1" x14ac:dyDescent="0.2">
      <c r="A278" s="2">
        <v>43040</v>
      </c>
      <c r="B278" s="57">
        <f>renteberegning!D283</f>
        <v>0</v>
      </c>
      <c r="C278" s="57">
        <f>renteberegning!E283</f>
        <v>0</v>
      </c>
      <c r="D278" s="57">
        <f>renteberegning!F283</f>
        <v>0</v>
      </c>
      <c r="E278" s="57">
        <f>renteberegning!K283</f>
        <v>0</v>
      </c>
      <c r="F278" s="57">
        <f>renteberegning!N283</f>
        <v>0</v>
      </c>
    </row>
    <row r="279" spans="1:6" hidden="1" x14ac:dyDescent="0.2">
      <c r="A279" s="2">
        <v>43070</v>
      </c>
      <c r="B279" s="57">
        <f>renteberegning!D284</f>
        <v>0</v>
      </c>
      <c r="C279" s="57">
        <f>renteberegning!E284</f>
        <v>0</v>
      </c>
      <c r="D279" s="57">
        <f>renteberegning!F284</f>
        <v>0</v>
      </c>
      <c r="E279" s="57">
        <f>renteberegning!K284</f>
        <v>0</v>
      </c>
      <c r="F279" s="57">
        <f>renteberegning!N284</f>
        <v>0</v>
      </c>
    </row>
    <row r="280" spans="1:6" hidden="1" x14ac:dyDescent="0.2">
      <c r="A280" s="2">
        <v>43101</v>
      </c>
      <c r="B280" s="57">
        <f>renteberegning!D285</f>
        <v>0</v>
      </c>
      <c r="C280" s="57">
        <f>renteberegning!E285</f>
        <v>0</v>
      </c>
      <c r="D280" s="57">
        <f>renteberegning!F285</f>
        <v>0</v>
      </c>
      <c r="E280" s="57">
        <f>renteberegning!K285</f>
        <v>0</v>
      </c>
      <c r="F280" s="57">
        <f>renteberegning!N285</f>
        <v>0</v>
      </c>
    </row>
    <row r="281" spans="1:6" hidden="1" x14ac:dyDescent="0.2">
      <c r="A281" s="2">
        <v>43132</v>
      </c>
      <c r="B281" s="57">
        <f>renteberegning!D286</f>
        <v>0</v>
      </c>
      <c r="C281" s="57">
        <f>renteberegning!E286</f>
        <v>0</v>
      </c>
      <c r="D281" s="57">
        <f>renteberegning!F286</f>
        <v>0</v>
      </c>
      <c r="E281" s="57">
        <f>renteberegning!K286</f>
        <v>0</v>
      </c>
      <c r="F281" s="57">
        <f>renteberegning!N286</f>
        <v>0</v>
      </c>
    </row>
    <row r="282" spans="1:6" hidden="1" x14ac:dyDescent="0.2">
      <c r="A282" s="2">
        <v>43160</v>
      </c>
      <c r="B282" s="57">
        <f>renteberegning!D287</f>
        <v>0</v>
      </c>
      <c r="C282" s="57">
        <f>renteberegning!E287</f>
        <v>0</v>
      </c>
      <c r="D282" s="57">
        <f>renteberegning!F287</f>
        <v>0</v>
      </c>
      <c r="E282" s="57">
        <f>renteberegning!K287</f>
        <v>0</v>
      </c>
      <c r="F282" s="57">
        <f>renteberegning!N287</f>
        <v>0</v>
      </c>
    </row>
    <row r="283" spans="1:6" hidden="1" x14ac:dyDescent="0.2">
      <c r="A283" s="2">
        <v>43191</v>
      </c>
      <c r="B283" s="57">
        <f>renteberegning!D288</f>
        <v>0</v>
      </c>
      <c r="C283" s="57">
        <f>renteberegning!E288</f>
        <v>0</v>
      </c>
      <c r="D283" s="57">
        <f>renteberegning!F288</f>
        <v>0</v>
      </c>
      <c r="E283" s="57">
        <f>renteberegning!K288</f>
        <v>0</v>
      </c>
      <c r="F283" s="57">
        <f>renteberegning!N288</f>
        <v>0</v>
      </c>
    </row>
    <row r="284" spans="1:6" hidden="1" x14ac:dyDescent="0.2">
      <c r="A284" s="2">
        <v>43221</v>
      </c>
      <c r="B284" s="57">
        <f>renteberegning!D289</f>
        <v>0</v>
      </c>
      <c r="C284" s="57">
        <f>renteberegning!E289</f>
        <v>0</v>
      </c>
      <c r="D284" s="57">
        <f>renteberegning!F289</f>
        <v>0</v>
      </c>
      <c r="E284" s="57">
        <f>renteberegning!K289</f>
        <v>0</v>
      </c>
      <c r="F284" s="57">
        <f>renteberegning!N289</f>
        <v>0</v>
      </c>
    </row>
    <row r="285" spans="1:6" hidden="1" x14ac:dyDescent="0.2">
      <c r="A285" s="2">
        <v>43252</v>
      </c>
      <c r="B285" s="57">
        <f>renteberegning!D290</f>
        <v>0</v>
      </c>
      <c r="C285" s="57">
        <f>renteberegning!E290</f>
        <v>0</v>
      </c>
      <c r="D285" s="57">
        <f>renteberegning!F290</f>
        <v>0</v>
      </c>
      <c r="E285" s="57">
        <f>renteberegning!K290</f>
        <v>0</v>
      </c>
      <c r="F285" s="57">
        <f>renteberegning!N290</f>
        <v>0</v>
      </c>
    </row>
    <row r="286" spans="1:6" hidden="1" x14ac:dyDescent="0.2">
      <c r="A286" s="2">
        <v>43282</v>
      </c>
      <c r="B286" s="57">
        <f>renteberegning!D291</f>
        <v>0</v>
      </c>
      <c r="C286" s="57">
        <f>renteberegning!E291</f>
        <v>0</v>
      </c>
      <c r="D286" s="57">
        <f>renteberegning!F291</f>
        <v>0</v>
      </c>
      <c r="E286" s="57">
        <f>renteberegning!K291</f>
        <v>0</v>
      </c>
      <c r="F286" s="57">
        <f>renteberegning!N291</f>
        <v>0</v>
      </c>
    </row>
    <row r="287" spans="1:6" hidden="1" x14ac:dyDescent="0.2">
      <c r="A287" s="2">
        <v>43313</v>
      </c>
      <c r="B287" s="57">
        <f>renteberegning!D292</f>
        <v>0</v>
      </c>
      <c r="C287" s="57">
        <f>renteberegning!E292</f>
        <v>0</v>
      </c>
      <c r="D287" s="57">
        <f>renteberegning!F292</f>
        <v>0</v>
      </c>
      <c r="E287" s="57">
        <f>renteberegning!K292</f>
        <v>0</v>
      </c>
      <c r="F287" s="57">
        <f>renteberegning!N292</f>
        <v>0</v>
      </c>
    </row>
    <row r="288" spans="1:6" hidden="1" x14ac:dyDescent="0.2">
      <c r="A288" s="2">
        <v>43344</v>
      </c>
      <c r="B288" s="57">
        <f>renteberegning!D293</f>
        <v>0</v>
      </c>
      <c r="C288" s="57">
        <f>renteberegning!E293</f>
        <v>0</v>
      </c>
      <c r="D288" s="57">
        <f>renteberegning!F293</f>
        <v>0</v>
      </c>
      <c r="E288" s="57">
        <f>renteberegning!K293</f>
        <v>0</v>
      </c>
      <c r="F288" s="57">
        <f>renteberegning!N293</f>
        <v>0</v>
      </c>
    </row>
    <row r="289" spans="1:6" hidden="1" x14ac:dyDescent="0.2">
      <c r="A289" s="2">
        <v>43374</v>
      </c>
      <c r="B289" s="57">
        <f>renteberegning!D294</f>
        <v>0</v>
      </c>
      <c r="C289" s="57">
        <f>renteberegning!E294</f>
        <v>0</v>
      </c>
      <c r="D289" s="57">
        <f>renteberegning!F294</f>
        <v>0</v>
      </c>
      <c r="E289" s="57">
        <f>renteberegning!K294</f>
        <v>0</v>
      </c>
      <c r="F289" s="57">
        <f>renteberegning!N294</f>
        <v>0</v>
      </c>
    </row>
    <row r="290" spans="1:6" hidden="1" x14ac:dyDescent="0.2">
      <c r="A290" s="2">
        <v>43405</v>
      </c>
      <c r="B290" s="57">
        <f>renteberegning!D295</f>
        <v>0</v>
      </c>
      <c r="C290" s="57">
        <f>renteberegning!E295</f>
        <v>0</v>
      </c>
      <c r="D290" s="57">
        <f>renteberegning!F295</f>
        <v>0</v>
      </c>
      <c r="E290" s="57">
        <f>renteberegning!K295</f>
        <v>0</v>
      </c>
      <c r="F290" s="57">
        <f>renteberegning!N295</f>
        <v>0</v>
      </c>
    </row>
    <row r="291" spans="1:6" hidden="1" x14ac:dyDescent="0.2">
      <c r="A291" s="2">
        <v>43435</v>
      </c>
      <c r="B291" s="57">
        <f>renteberegning!D296</f>
        <v>0</v>
      </c>
      <c r="C291" s="57">
        <f>renteberegning!E296</f>
        <v>0</v>
      </c>
      <c r="D291" s="57">
        <f>renteberegning!F296</f>
        <v>0</v>
      </c>
      <c r="E291" s="57">
        <f>renteberegning!K296</f>
        <v>0</v>
      </c>
      <c r="F291" s="57">
        <f>renteberegning!N296</f>
        <v>0</v>
      </c>
    </row>
    <row r="292" spans="1:6" hidden="1" x14ac:dyDescent="0.2">
      <c r="A292" s="2">
        <v>43466</v>
      </c>
      <c r="B292" s="57">
        <f>renteberegning!D297</f>
        <v>0</v>
      </c>
      <c r="C292" s="57">
        <f>renteberegning!E297</f>
        <v>0</v>
      </c>
      <c r="D292" s="57">
        <f>renteberegning!F297</f>
        <v>0</v>
      </c>
      <c r="E292" s="57">
        <f>renteberegning!K297</f>
        <v>0</v>
      </c>
      <c r="F292" s="57">
        <f>renteberegning!N297</f>
        <v>0</v>
      </c>
    </row>
    <row r="293" spans="1:6" hidden="1" x14ac:dyDescent="0.2">
      <c r="A293" s="2">
        <v>43497</v>
      </c>
      <c r="B293" s="57">
        <f>renteberegning!D298</f>
        <v>0</v>
      </c>
      <c r="C293" s="57">
        <f>renteberegning!E298</f>
        <v>0</v>
      </c>
      <c r="D293" s="57">
        <f>renteberegning!F298</f>
        <v>0</v>
      </c>
      <c r="E293" s="57">
        <f>renteberegning!K298</f>
        <v>0</v>
      </c>
      <c r="F293" s="57">
        <f>renteberegning!N298</f>
        <v>0</v>
      </c>
    </row>
    <row r="294" spans="1:6" hidden="1" x14ac:dyDescent="0.2">
      <c r="A294" s="2">
        <v>43525</v>
      </c>
      <c r="B294" s="57">
        <f>renteberegning!D299</f>
        <v>0</v>
      </c>
      <c r="C294" s="57">
        <f>renteberegning!E299</f>
        <v>0</v>
      </c>
      <c r="D294" s="57">
        <f>renteberegning!F299</f>
        <v>0</v>
      </c>
      <c r="E294" s="57">
        <f>renteberegning!K299</f>
        <v>0</v>
      </c>
      <c r="F294" s="57">
        <f>renteberegning!N299</f>
        <v>0</v>
      </c>
    </row>
    <row r="295" spans="1:6" hidden="1" x14ac:dyDescent="0.2">
      <c r="A295" s="2">
        <v>43556</v>
      </c>
      <c r="B295" s="57">
        <f>renteberegning!D300</f>
        <v>0</v>
      </c>
      <c r="C295" s="57">
        <f>renteberegning!E300</f>
        <v>0</v>
      </c>
      <c r="D295" s="57">
        <f>renteberegning!F300</f>
        <v>0</v>
      </c>
      <c r="E295" s="57">
        <f>renteberegning!K300</f>
        <v>0</v>
      </c>
      <c r="F295" s="57">
        <f>renteberegning!N300</f>
        <v>0</v>
      </c>
    </row>
    <row r="296" spans="1:6" hidden="1" x14ac:dyDescent="0.2">
      <c r="A296" s="2">
        <v>43586</v>
      </c>
      <c r="B296" s="57">
        <f>renteberegning!D301</f>
        <v>0</v>
      </c>
      <c r="C296" s="57">
        <f>renteberegning!E301</f>
        <v>0</v>
      </c>
      <c r="D296" s="57">
        <f>renteberegning!F301</f>
        <v>0</v>
      </c>
      <c r="E296" s="57">
        <f>renteberegning!K301</f>
        <v>0</v>
      </c>
      <c r="F296" s="57">
        <f>renteberegning!N301</f>
        <v>0</v>
      </c>
    </row>
    <row r="297" spans="1:6" hidden="1" x14ac:dyDescent="0.2">
      <c r="A297" s="2">
        <v>43617</v>
      </c>
      <c r="B297" s="57">
        <f>renteberegning!D302</f>
        <v>0</v>
      </c>
      <c r="C297" s="57">
        <f>renteberegning!E302</f>
        <v>0</v>
      </c>
      <c r="D297" s="57">
        <f>renteberegning!F302</f>
        <v>0</v>
      </c>
      <c r="E297" s="57">
        <f>renteberegning!K302</f>
        <v>0</v>
      </c>
      <c r="F297" s="57">
        <f>renteberegning!N302</f>
        <v>0</v>
      </c>
    </row>
    <row r="298" spans="1:6" hidden="1" x14ac:dyDescent="0.2">
      <c r="A298" s="2">
        <v>43647</v>
      </c>
      <c r="B298" s="57">
        <f>renteberegning!D303</f>
        <v>0</v>
      </c>
      <c r="C298" s="57">
        <f>renteberegning!E303</f>
        <v>0</v>
      </c>
      <c r="D298" s="57">
        <f>renteberegning!F303</f>
        <v>0</v>
      </c>
      <c r="E298" s="57">
        <f>renteberegning!K303</f>
        <v>0</v>
      </c>
      <c r="F298" s="57">
        <f>renteberegning!N303</f>
        <v>0</v>
      </c>
    </row>
    <row r="299" spans="1:6" hidden="1" x14ac:dyDescent="0.2">
      <c r="A299" s="2">
        <v>43678</v>
      </c>
      <c r="B299" s="57">
        <f>renteberegning!D304</f>
        <v>0</v>
      </c>
      <c r="C299" s="57">
        <f>renteberegning!E304</f>
        <v>0</v>
      </c>
      <c r="D299" s="57">
        <f>renteberegning!F304</f>
        <v>0</v>
      </c>
      <c r="E299" s="57">
        <f>renteberegning!K304</f>
        <v>0</v>
      </c>
      <c r="F299" s="57">
        <f>renteberegning!N304</f>
        <v>0</v>
      </c>
    </row>
    <row r="300" spans="1:6" hidden="1" x14ac:dyDescent="0.2">
      <c r="A300" s="2">
        <v>43709</v>
      </c>
      <c r="B300" s="57">
        <f>renteberegning!D305</f>
        <v>0</v>
      </c>
      <c r="C300" s="57">
        <f>renteberegning!E305</f>
        <v>0</v>
      </c>
      <c r="D300" s="57">
        <f>renteberegning!F305</f>
        <v>0</v>
      </c>
      <c r="E300" s="57">
        <f>renteberegning!K305</f>
        <v>0</v>
      </c>
      <c r="F300" s="57">
        <f>renteberegning!N305</f>
        <v>0</v>
      </c>
    </row>
    <row r="301" spans="1:6" hidden="1" x14ac:dyDescent="0.2">
      <c r="A301" s="2">
        <v>43739</v>
      </c>
      <c r="B301" s="57">
        <f>renteberegning!D306</f>
        <v>0</v>
      </c>
      <c r="C301" s="57">
        <f>renteberegning!E306</f>
        <v>0</v>
      </c>
      <c r="D301" s="57">
        <f>renteberegning!F306</f>
        <v>0</v>
      </c>
      <c r="E301" s="57">
        <f>renteberegning!K306</f>
        <v>0</v>
      </c>
      <c r="F301" s="57">
        <f>renteberegning!N306</f>
        <v>0</v>
      </c>
    </row>
    <row r="302" spans="1:6" hidden="1" x14ac:dyDescent="0.2">
      <c r="A302" s="2">
        <v>43770</v>
      </c>
      <c r="B302" s="57">
        <f>renteberegning!D307</f>
        <v>0</v>
      </c>
      <c r="C302" s="57">
        <f>renteberegning!E307</f>
        <v>0</v>
      </c>
      <c r="D302" s="57">
        <f>renteberegning!F307</f>
        <v>0</v>
      </c>
      <c r="E302" s="57">
        <f>renteberegning!K307</f>
        <v>0</v>
      </c>
      <c r="F302" s="57">
        <f>renteberegning!N307</f>
        <v>0</v>
      </c>
    </row>
    <row r="303" spans="1:6" hidden="1" x14ac:dyDescent="0.2">
      <c r="A303" s="2">
        <v>43800</v>
      </c>
      <c r="B303" s="57">
        <f>renteberegning!D308</f>
        <v>0</v>
      </c>
      <c r="C303" s="57">
        <f>renteberegning!E308</f>
        <v>0</v>
      </c>
      <c r="D303" s="57">
        <f>renteberegning!F308</f>
        <v>0</v>
      </c>
      <c r="E303" s="57">
        <f>renteberegning!K308</f>
        <v>0</v>
      </c>
      <c r="F303" s="57">
        <f>renteberegning!N308</f>
        <v>0</v>
      </c>
    </row>
    <row r="304" spans="1:6" hidden="1" x14ac:dyDescent="0.2">
      <c r="A304" s="2">
        <v>43831</v>
      </c>
      <c r="B304" s="57">
        <f>renteberegning!D309</f>
        <v>0</v>
      </c>
      <c r="C304" s="57">
        <f>renteberegning!E309</f>
        <v>0</v>
      </c>
      <c r="D304" s="57">
        <f>renteberegning!F309</f>
        <v>0</v>
      </c>
      <c r="E304" s="57">
        <f>renteberegning!K309</f>
        <v>0</v>
      </c>
      <c r="F304" s="57">
        <f>renteberegning!N309</f>
        <v>0</v>
      </c>
    </row>
    <row r="305" spans="1:6" hidden="1" x14ac:dyDescent="0.2">
      <c r="A305" s="2">
        <v>43862</v>
      </c>
      <c r="B305" s="57">
        <f>renteberegning!D310</f>
        <v>0</v>
      </c>
      <c r="C305" s="57">
        <f>renteberegning!E310</f>
        <v>0</v>
      </c>
      <c r="D305" s="57">
        <f>renteberegning!F310</f>
        <v>0</v>
      </c>
      <c r="E305" s="57">
        <f>renteberegning!K310</f>
        <v>0</v>
      </c>
      <c r="F305" s="57">
        <f>renteberegning!N310</f>
        <v>0</v>
      </c>
    </row>
    <row r="306" spans="1:6" hidden="1" x14ac:dyDescent="0.2">
      <c r="A306" s="2">
        <v>43891</v>
      </c>
      <c r="B306" s="57">
        <f>renteberegning!D311</f>
        <v>0</v>
      </c>
      <c r="C306" s="57">
        <f>renteberegning!E311</f>
        <v>0</v>
      </c>
      <c r="D306" s="57">
        <f>renteberegning!F311</f>
        <v>0</v>
      </c>
      <c r="E306" s="57">
        <f>renteberegning!K311</f>
        <v>0</v>
      </c>
      <c r="F306" s="57">
        <f>renteberegning!N311</f>
        <v>0</v>
      </c>
    </row>
    <row r="307" spans="1:6" hidden="1" x14ac:dyDescent="0.2">
      <c r="A307" s="2">
        <v>43922</v>
      </c>
      <c r="B307" s="57">
        <f>renteberegning!D312</f>
        <v>0</v>
      </c>
      <c r="C307" s="57">
        <f>renteberegning!E312</f>
        <v>0</v>
      </c>
      <c r="D307" s="57">
        <f>renteberegning!F312</f>
        <v>0</v>
      </c>
      <c r="E307" s="57">
        <f>renteberegning!K312</f>
        <v>0</v>
      </c>
      <c r="F307" s="57">
        <f>renteberegning!N312</f>
        <v>0</v>
      </c>
    </row>
    <row r="308" spans="1:6" hidden="1" x14ac:dyDescent="0.2">
      <c r="A308" s="2">
        <v>43952</v>
      </c>
      <c r="B308" s="57">
        <f>renteberegning!D313</f>
        <v>0</v>
      </c>
      <c r="C308" s="57">
        <f>renteberegning!E313</f>
        <v>0</v>
      </c>
      <c r="D308" s="57">
        <f>renteberegning!F313</f>
        <v>0</v>
      </c>
      <c r="E308" s="57">
        <f>renteberegning!K313</f>
        <v>0</v>
      </c>
      <c r="F308" s="57">
        <f>renteberegning!N313</f>
        <v>0</v>
      </c>
    </row>
    <row r="309" spans="1:6" hidden="1" x14ac:dyDescent="0.2">
      <c r="A309" s="2">
        <v>43983</v>
      </c>
      <c r="B309" s="57">
        <f>renteberegning!D314</f>
        <v>0</v>
      </c>
      <c r="C309" s="57">
        <f>renteberegning!E314</f>
        <v>0</v>
      </c>
      <c r="D309" s="57">
        <f>renteberegning!F314</f>
        <v>0</v>
      </c>
      <c r="E309" s="57">
        <f>renteberegning!K314</f>
        <v>0</v>
      </c>
      <c r="F309" s="57">
        <f>renteberegning!N314</f>
        <v>0</v>
      </c>
    </row>
    <row r="310" spans="1:6" hidden="1" x14ac:dyDescent="0.2">
      <c r="A310" s="2">
        <v>44013</v>
      </c>
      <c r="B310" s="57">
        <f>renteberegning!D315</f>
        <v>0</v>
      </c>
      <c r="C310" s="57">
        <f>renteberegning!E315</f>
        <v>0</v>
      </c>
      <c r="D310" s="57">
        <f>renteberegning!F315</f>
        <v>0</v>
      </c>
      <c r="E310" s="57">
        <f>renteberegning!K315</f>
        <v>0</v>
      </c>
      <c r="F310" s="57">
        <f>renteberegning!N315</f>
        <v>0</v>
      </c>
    </row>
    <row r="311" spans="1:6" hidden="1" x14ac:dyDescent="0.2">
      <c r="A311" s="2">
        <v>44044</v>
      </c>
      <c r="B311" s="57">
        <f>renteberegning!D316</f>
        <v>0</v>
      </c>
      <c r="C311" s="57">
        <f>renteberegning!E316</f>
        <v>0</v>
      </c>
      <c r="D311" s="57">
        <f>renteberegning!F316</f>
        <v>0</v>
      </c>
      <c r="E311" s="57">
        <f>renteberegning!K316</f>
        <v>0</v>
      </c>
      <c r="F311" s="57">
        <f>renteberegning!N316</f>
        <v>0</v>
      </c>
    </row>
    <row r="312" spans="1:6" hidden="1" x14ac:dyDescent="0.2">
      <c r="A312" s="2">
        <v>44075</v>
      </c>
      <c r="B312" s="57">
        <f>renteberegning!D317</f>
        <v>0</v>
      </c>
      <c r="C312" s="57">
        <f>renteberegning!E317</f>
        <v>0</v>
      </c>
      <c r="D312" s="57">
        <f>renteberegning!F317</f>
        <v>0</v>
      </c>
      <c r="E312" s="57">
        <f>renteberegning!K317</f>
        <v>0</v>
      </c>
      <c r="F312" s="57">
        <f>renteberegning!N317</f>
        <v>0</v>
      </c>
    </row>
    <row r="313" spans="1:6" hidden="1" x14ac:dyDescent="0.2">
      <c r="A313" s="2">
        <v>44105</v>
      </c>
      <c r="B313" s="57">
        <f>renteberegning!D318</f>
        <v>0</v>
      </c>
      <c r="C313" s="57">
        <f>renteberegning!E318</f>
        <v>0</v>
      </c>
      <c r="D313" s="57">
        <f>renteberegning!F318</f>
        <v>0</v>
      </c>
      <c r="E313" s="57">
        <f>renteberegning!K318</f>
        <v>0</v>
      </c>
      <c r="F313" s="57">
        <f>renteberegning!N318</f>
        <v>0</v>
      </c>
    </row>
    <row r="314" spans="1:6" hidden="1" x14ac:dyDescent="0.2">
      <c r="A314" s="2">
        <v>44136</v>
      </c>
      <c r="B314" s="57">
        <f>renteberegning!D319</f>
        <v>0</v>
      </c>
      <c r="C314" s="57">
        <f>renteberegning!E319</f>
        <v>0</v>
      </c>
      <c r="D314" s="57">
        <f>renteberegning!F319</f>
        <v>0</v>
      </c>
      <c r="E314" s="57">
        <f>renteberegning!K319</f>
        <v>0</v>
      </c>
      <c r="F314" s="57">
        <f>renteberegning!N319</f>
        <v>0</v>
      </c>
    </row>
    <row r="315" spans="1:6" hidden="1" x14ac:dyDescent="0.2">
      <c r="A315" s="2">
        <v>44166</v>
      </c>
      <c r="B315" s="57">
        <f>renteberegning!D320</f>
        <v>0</v>
      </c>
      <c r="C315" s="57">
        <f>renteberegning!E320</f>
        <v>0</v>
      </c>
      <c r="D315" s="57">
        <f>renteberegning!F320</f>
        <v>0</v>
      </c>
      <c r="E315" s="57">
        <f>renteberegning!K320</f>
        <v>0</v>
      </c>
      <c r="F315" s="57">
        <f>renteberegning!N320</f>
        <v>0</v>
      </c>
    </row>
    <row r="316" spans="1:6" hidden="1" x14ac:dyDescent="0.2">
      <c r="A316" s="2">
        <v>44197</v>
      </c>
      <c r="B316" s="57">
        <f>renteberegning!D321</f>
        <v>0</v>
      </c>
      <c r="C316" s="57">
        <f>renteberegning!E321</f>
        <v>0</v>
      </c>
      <c r="D316" s="57">
        <f>renteberegning!F321</f>
        <v>0</v>
      </c>
      <c r="E316" s="57">
        <f>renteberegning!K321</f>
        <v>0</v>
      </c>
      <c r="F316" s="57">
        <f>renteberegning!N321</f>
        <v>0</v>
      </c>
    </row>
    <row r="317" spans="1:6" hidden="1" x14ac:dyDescent="0.2">
      <c r="A317" s="2">
        <v>44228</v>
      </c>
      <c r="B317" s="57">
        <f>renteberegning!D322</f>
        <v>0</v>
      </c>
      <c r="C317" s="57">
        <f>renteberegning!E322</f>
        <v>0</v>
      </c>
      <c r="D317" s="57">
        <f>renteberegning!F322</f>
        <v>0</v>
      </c>
      <c r="E317" s="57">
        <f>renteberegning!K322</f>
        <v>0</v>
      </c>
      <c r="F317" s="57">
        <f>renteberegning!N322</f>
        <v>0</v>
      </c>
    </row>
    <row r="318" spans="1:6" hidden="1" x14ac:dyDescent="0.2">
      <c r="A318" s="2">
        <v>44256</v>
      </c>
      <c r="B318" s="57">
        <f>renteberegning!D323</f>
        <v>0</v>
      </c>
      <c r="C318" s="57">
        <f>renteberegning!E323</f>
        <v>0</v>
      </c>
      <c r="D318" s="57">
        <f>renteberegning!F323</f>
        <v>0</v>
      </c>
      <c r="E318" s="57">
        <f>renteberegning!K323</f>
        <v>0</v>
      </c>
      <c r="F318" s="57">
        <f>renteberegning!N323</f>
        <v>0</v>
      </c>
    </row>
    <row r="319" spans="1:6" hidden="1" x14ac:dyDescent="0.2">
      <c r="A319" s="2">
        <v>44287</v>
      </c>
      <c r="B319" s="57">
        <f>renteberegning!D324</f>
        <v>0</v>
      </c>
      <c r="C319" s="57">
        <f>renteberegning!E324</f>
        <v>0</v>
      </c>
      <c r="D319" s="57">
        <f>renteberegning!F324</f>
        <v>0</v>
      </c>
      <c r="E319" s="57">
        <f>renteberegning!K324</f>
        <v>0</v>
      </c>
      <c r="F319" s="57">
        <f>renteberegning!N324</f>
        <v>0</v>
      </c>
    </row>
    <row r="320" spans="1:6" hidden="1" x14ac:dyDescent="0.2">
      <c r="A320" s="2">
        <v>44317</v>
      </c>
      <c r="B320" s="57">
        <f>renteberegning!D325</f>
        <v>0</v>
      </c>
      <c r="C320" s="57">
        <f>renteberegning!E325</f>
        <v>0</v>
      </c>
      <c r="D320" s="57">
        <f>renteberegning!F325</f>
        <v>0</v>
      </c>
      <c r="E320" s="57">
        <f>renteberegning!K325</f>
        <v>0</v>
      </c>
      <c r="F320" s="57">
        <f>renteberegning!N325</f>
        <v>0</v>
      </c>
    </row>
    <row r="321" spans="1:6" hidden="1" x14ac:dyDescent="0.2">
      <c r="A321" s="2">
        <v>44348</v>
      </c>
      <c r="B321" s="57">
        <f>renteberegning!D326</f>
        <v>0</v>
      </c>
      <c r="C321" s="57">
        <f>renteberegning!E326</f>
        <v>0</v>
      </c>
      <c r="D321" s="57">
        <f>renteberegning!F326</f>
        <v>0</v>
      </c>
      <c r="E321" s="57">
        <f>renteberegning!K326</f>
        <v>0</v>
      </c>
      <c r="F321" s="57">
        <f>renteberegning!N326</f>
        <v>0</v>
      </c>
    </row>
    <row r="322" spans="1:6" hidden="1" x14ac:dyDescent="0.2">
      <c r="A322" s="2">
        <v>44378</v>
      </c>
      <c r="B322" s="57">
        <f>renteberegning!D327</f>
        <v>0</v>
      </c>
      <c r="C322" s="57">
        <f>renteberegning!E327</f>
        <v>0</v>
      </c>
      <c r="D322" s="57">
        <f>renteberegning!F327</f>
        <v>0</v>
      </c>
      <c r="E322" s="57">
        <f>renteberegning!K327</f>
        <v>0</v>
      </c>
      <c r="F322" s="57">
        <f>renteberegning!N327</f>
        <v>0</v>
      </c>
    </row>
    <row r="323" spans="1:6" hidden="1" x14ac:dyDescent="0.2">
      <c r="A323" s="2">
        <v>44409</v>
      </c>
      <c r="B323" s="57">
        <f>renteberegning!D328</f>
        <v>0</v>
      </c>
      <c r="C323" s="57">
        <f>renteberegning!E328</f>
        <v>0</v>
      </c>
      <c r="D323" s="57">
        <f>renteberegning!F328</f>
        <v>0</v>
      </c>
      <c r="E323" s="57">
        <f>renteberegning!K328</f>
        <v>0</v>
      </c>
      <c r="F323" s="57">
        <f>renteberegning!N328</f>
        <v>0</v>
      </c>
    </row>
    <row r="324" spans="1:6" hidden="1" x14ac:dyDescent="0.2">
      <c r="A324" s="2">
        <v>44440</v>
      </c>
      <c r="B324" s="57">
        <f>renteberegning!D329</f>
        <v>0</v>
      </c>
      <c r="C324" s="57">
        <f>renteberegning!E329</f>
        <v>0</v>
      </c>
      <c r="D324" s="57">
        <f>renteberegning!F329</f>
        <v>0</v>
      </c>
      <c r="E324" s="57">
        <f>renteberegning!K329</f>
        <v>0</v>
      </c>
      <c r="F324" s="57">
        <f>renteberegning!N329</f>
        <v>0</v>
      </c>
    </row>
    <row r="325" spans="1:6" hidden="1" x14ac:dyDescent="0.2">
      <c r="A325" s="2">
        <v>44470</v>
      </c>
      <c r="B325" s="57">
        <f>renteberegning!D330</f>
        <v>0</v>
      </c>
      <c r="C325" s="57">
        <f>renteberegning!E330</f>
        <v>0</v>
      </c>
      <c r="D325" s="57">
        <f>renteberegning!F330</f>
        <v>0</v>
      </c>
      <c r="E325" s="57">
        <f>renteberegning!K330</f>
        <v>0</v>
      </c>
      <c r="F325" s="57">
        <f>renteberegning!N330</f>
        <v>0</v>
      </c>
    </row>
    <row r="326" spans="1:6" hidden="1" x14ac:dyDescent="0.2">
      <c r="A326" s="2">
        <v>44501</v>
      </c>
      <c r="B326" s="57">
        <f>renteberegning!D331</f>
        <v>0</v>
      </c>
      <c r="C326" s="57">
        <f>renteberegning!E331</f>
        <v>0</v>
      </c>
      <c r="D326" s="57">
        <f>renteberegning!F331</f>
        <v>0</v>
      </c>
      <c r="E326" s="57">
        <f>renteberegning!K331</f>
        <v>0</v>
      </c>
      <c r="F326" s="57">
        <f>renteberegning!N331</f>
        <v>0</v>
      </c>
    </row>
    <row r="327" spans="1:6" hidden="1" x14ac:dyDescent="0.2">
      <c r="A327" s="2">
        <v>44531</v>
      </c>
      <c r="B327" s="57">
        <f>renteberegning!D332</f>
        <v>0</v>
      </c>
      <c r="C327" s="57">
        <f>renteberegning!E332</f>
        <v>0</v>
      </c>
      <c r="D327" s="57">
        <f>renteberegning!F332</f>
        <v>0</v>
      </c>
      <c r="E327" s="57">
        <f>renteberegning!K332</f>
        <v>0</v>
      </c>
      <c r="F327" s="57">
        <f>renteberegning!N332</f>
        <v>0</v>
      </c>
    </row>
    <row r="328" spans="1:6" hidden="1" x14ac:dyDescent="0.2">
      <c r="A328" s="2">
        <v>44562</v>
      </c>
      <c r="B328" s="57">
        <f>renteberegning!D333</f>
        <v>0</v>
      </c>
      <c r="C328" s="57">
        <f>renteberegning!E333</f>
        <v>0</v>
      </c>
      <c r="D328" s="57">
        <f>renteberegning!F333</f>
        <v>0</v>
      </c>
      <c r="E328" s="57">
        <f>renteberegning!K333</f>
        <v>0</v>
      </c>
      <c r="F328" s="57">
        <f>renteberegning!N333</f>
        <v>0</v>
      </c>
    </row>
    <row r="329" spans="1:6" hidden="1" x14ac:dyDescent="0.2">
      <c r="A329" s="2">
        <v>44593</v>
      </c>
      <c r="B329" s="57">
        <f>renteberegning!D334</f>
        <v>0</v>
      </c>
      <c r="C329" s="57">
        <f>renteberegning!E334</f>
        <v>0</v>
      </c>
      <c r="D329" s="57">
        <f>renteberegning!F334</f>
        <v>0</v>
      </c>
      <c r="E329" s="57">
        <f>renteberegning!K334</f>
        <v>0</v>
      </c>
      <c r="F329" s="57">
        <f>renteberegning!N334</f>
        <v>0</v>
      </c>
    </row>
    <row r="330" spans="1:6" hidden="1" x14ac:dyDescent="0.2">
      <c r="A330" s="2">
        <v>44621</v>
      </c>
      <c r="B330" s="57">
        <f>renteberegning!D335</f>
        <v>0</v>
      </c>
      <c r="C330" s="57">
        <f>renteberegning!E335</f>
        <v>0</v>
      </c>
      <c r="D330" s="57">
        <f>renteberegning!F335</f>
        <v>0</v>
      </c>
      <c r="E330" s="57">
        <f>renteberegning!K335</f>
        <v>0</v>
      </c>
      <c r="F330" s="57">
        <f>renteberegning!N335</f>
        <v>0</v>
      </c>
    </row>
    <row r="331" spans="1:6" hidden="1" x14ac:dyDescent="0.2">
      <c r="A331" s="2">
        <v>44652</v>
      </c>
      <c r="B331" s="57">
        <f>renteberegning!D336</f>
        <v>0</v>
      </c>
      <c r="C331" s="57">
        <f>renteberegning!E336</f>
        <v>0</v>
      </c>
      <c r="D331" s="57">
        <f>renteberegning!F336</f>
        <v>0</v>
      </c>
      <c r="E331" s="57">
        <f>renteberegning!K336</f>
        <v>0</v>
      </c>
      <c r="F331" s="57">
        <f>renteberegning!N336</f>
        <v>0</v>
      </c>
    </row>
    <row r="332" spans="1:6" hidden="1" x14ac:dyDescent="0.2">
      <c r="A332" s="2">
        <v>44682</v>
      </c>
      <c r="B332" s="57">
        <f>renteberegning!D337</f>
        <v>0</v>
      </c>
      <c r="C332" s="57">
        <f>renteberegning!E337</f>
        <v>0</v>
      </c>
      <c r="D332" s="57">
        <f>renteberegning!F337</f>
        <v>0</v>
      </c>
      <c r="E332" s="57">
        <f>renteberegning!K337</f>
        <v>0</v>
      </c>
      <c r="F332" s="57">
        <f>renteberegning!N337</f>
        <v>0</v>
      </c>
    </row>
    <row r="333" spans="1:6" hidden="1" x14ac:dyDescent="0.2">
      <c r="A333" s="2">
        <v>44713</v>
      </c>
      <c r="B333" s="57">
        <f>renteberegning!D338</f>
        <v>0</v>
      </c>
      <c r="C333" s="57">
        <f>renteberegning!E338</f>
        <v>0</v>
      </c>
      <c r="D333" s="57">
        <f>renteberegning!F338</f>
        <v>0</v>
      </c>
      <c r="E333" s="57">
        <f>renteberegning!K338</f>
        <v>0</v>
      </c>
      <c r="F333" s="57">
        <f>renteberegning!N338</f>
        <v>0</v>
      </c>
    </row>
    <row r="334" spans="1:6" hidden="1" x14ac:dyDescent="0.2">
      <c r="A334" s="2">
        <v>44743</v>
      </c>
      <c r="B334" s="57">
        <f>renteberegning!D339</f>
        <v>0</v>
      </c>
      <c r="C334" s="57">
        <f>renteberegning!E339</f>
        <v>0</v>
      </c>
      <c r="D334" s="57">
        <f>renteberegning!F339</f>
        <v>0</v>
      </c>
      <c r="E334" s="57">
        <f>renteberegning!K339</f>
        <v>0</v>
      </c>
      <c r="F334" s="57">
        <f>renteberegning!N339</f>
        <v>0</v>
      </c>
    </row>
    <row r="335" spans="1:6" hidden="1" x14ac:dyDescent="0.2">
      <c r="A335" s="2">
        <v>44774</v>
      </c>
      <c r="B335" s="57">
        <f>renteberegning!D340</f>
        <v>0</v>
      </c>
      <c r="C335" s="57">
        <f>renteberegning!E340</f>
        <v>0</v>
      </c>
      <c r="D335" s="57">
        <f>renteberegning!F340</f>
        <v>0</v>
      </c>
      <c r="E335" s="57">
        <f>renteberegning!K340</f>
        <v>0</v>
      </c>
      <c r="F335" s="57">
        <f>renteberegning!N340</f>
        <v>0</v>
      </c>
    </row>
    <row r="336" spans="1:6" hidden="1" x14ac:dyDescent="0.2">
      <c r="A336" s="2">
        <v>44805</v>
      </c>
      <c r="B336" s="57">
        <f>renteberegning!D341</f>
        <v>0</v>
      </c>
      <c r="C336" s="57">
        <f>renteberegning!E341</f>
        <v>0</v>
      </c>
      <c r="D336" s="57">
        <f>renteberegning!F341</f>
        <v>0</v>
      </c>
      <c r="E336" s="57">
        <f>renteberegning!K341</f>
        <v>0</v>
      </c>
      <c r="F336" s="57">
        <f>renteberegning!N341</f>
        <v>0</v>
      </c>
    </row>
    <row r="337" spans="1:6" hidden="1" x14ac:dyDescent="0.2">
      <c r="A337" s="2">
        <v>44835</v>
      </c>
      <c r="B337" s="57">
        <f>renteberegning!D342</f>
        <v>0</v>
      </c>
      <c r="C337" s="57">
        <f>renteberegning!E342</f>
        <v>0</v>
      </c>
      <c r="D337" s="57">
        <f>renteberegning!F342</f>
        <v>0</v>
      </c>
      <c r="E337" s="57">
        <f>renteberegning!K342</f>
        <v>0</v>
      </c>
      <c r="F337" s="57">
        <f>renteberegning!N342</f>
        <v>0</v>
      </c>
    </row>
    <row r="338" spans="1:6" hidden="1" x14ac:dyDescent="0.2">
      <c r="A338" s="2">
        <v>44866</v>
      </c>
      <c r="B338" s="57">
        <f>renteberegning!D343</f>
        <v>0</v>
      </c>
      <c r="C338" s="57">
        <f>renteberegning!E343</f>
        <v>0</v>
      </c>
      <c r="D338" s="57">
        <f>renteberegning!F343</f>
        <v>0</v>
      </c>
      <c r="E338" s="57">
        <f>renteberegning!K343</f>
        <v>0</v>
      </c>
      <c r="F338" s="57">
        <f>renteberegning!N343</f>
        <v>0</v>
      </c>
    </row>
    <row r="339" spans="1:6" hidden="1" x14ac:dyDescent="0.2">
      <c r="A339" s="2">
        <v>44896</v>
      </c>
      <c r="B339" s="57">
        <f>renteberegning!D344</f>
        <v>0</v>
      </c>
      <c r="C339" s="57">
        <f>renteberegning!E344</f>
        <v>0</v>
      </c>
      <c r="D339" s="57">
        <f>renteberegning!F344</f>
        <v>0</v>
      </c>
      <c r="E339" s="57">
        <f>renteberegning!K344</f>
        <v>0</v>
      </c>
      <c r="F339" s="57">
        <f>renteberegning!N344</f>
        <v>0</v>
      </c>
    </row>
    <row r="340" spans="1:6" x14ac:dyDescent="0.2">
      <c r="A340" s="2">
        <v>44927</v>
      </c>
      <c r="B340" s="57">
        <f>renteberegning!D345</f>
        <v>0</v>
      </c>
      <c r="C340" s="57">
        <f>renteberegning!E345</f>
        <v>0</v>
      </c>
      <c r="D340" s="57">
        <f>renteberegning!F345</f>
        <v>0</v>
      </c>
      <c r="E340" s="57">
        <f>renteberegning!K345</f>
        <v>0</v>
      </c>
      <c r="F340" s="57">
        <f>renteberegning!N345</f>
        <v>0</v>
      </c>
    </row>
    <row r="341" spans="1:6" x14ac:dyDescent="0.2">
      <c r="A341" s="2">
        <v>44958</v>
      </c>
      <c r="B341" s="57">
        <f>renteberegning!D346</f>
        <v>0</v>
      </c>
      <c r="C341" s="57">
        <f>renteberegning!E346</f>
        <v>0</v>
      </c>
      <c r="D341" s="57">
        <f>renteberegning!F346</f>
        <v>0</v>
      </c>
      <c r="E341" s="57">
        <f>renteberegning!K346</f>
        <v>0</v>
      </c>
      <c r="F341" s="57">
        <f>renteberegning!N346</f>
        <v>0</v>
      </c>
    </row>
    <row r="342" spans="1:6" x14ac:dyDescent="0.2">
      <c r="A342" s="2">
        <v>44986</v>
      </c>
      <c r="B342" s="57">
        <f>renteberegning!D347</f>
        <v>0</v>
      </c>
      <c r="C342" s="57">
        <f>renteberegning!E347</f>
        <v>0</v>
      </c>
      <c r="D342" s="57">
        <f>renteberegning!F347</f>
        <v>0</v>
      </c>
      <c r="E342" s="57">
        <f>renteberegning!K347</f>
        <v>0</v>
      </c>
      <c r="F342" s="57">
        <f>renteberegning!N347</f>
        <v>0</v>
      </c>
    </row>
    <row r="343" spans="1:6" x14ac:dyDescent="0.2">
      <c r="A343" s="2">
        <v>45017</v>
      </c>
      <c r="B343" s="57">
        <f>renteberegning!D348</f>
        <v>0</v>
      </c>
      <c r="C343" s="57">
        <f>renteberegning!E348</f>
        <v>0</v>
      </c>
      <c r="D343" s="57">
        <f>renteberegning!F348</f>
        <v>0</v>
      </c>
      <c r="E343" s="57">
        <f>renteberegning!K348</f>
        <v>0</v>
      </c>
      <c r="F343" s="57">
        <f>renteberegning!N348</f>
        <v>0</v>
      </c>
    </row>
    <row r="344" spans="1:6" x14ac:dyDescent="0.2">
      <c r="A344" s="2">
        <v>45047</v>
      </c>
      <c r="B344" s="57">
        <f>renteberegning!D349</f>
        <v>0</v>
      </c>
      <c r="C344" s="57">
        <f>renteberegning!E349</f>
        <v>0</v>
      </c>
      <c r="D344" s="57">
        <f>renteberegning!F349</f>
        <v>0</v>
      </c>
      <c r="E344" s="57">
        <f>renteberegning!K349</f>
        <v>0</v>
      </c>
      <c r="F344" s="57">
        <f>renteberegning!N349</f>
        <v>0</v>
      </c>
    </row>
    <row r="345" spans="1:6" x14ac:dyDescent="0.2">
      <c r="A345" s="2">
        <v>45078</v>
      </c>
      <c r="B345" s="57">
        <f>renteberegning!D350</f>
        <v>0</v>
      </c>
      <c r="C345" s="57">
        <f>renteberegning!E350</f>
        <v>0</v>
      </c>
      <c r="D345" s="57">
        <f>renteberegning!F350</f>
        <v>0</v>
      </c>
      <c r="E345" s="57">
        <f>renteberegning!K350</f>
        <v>0</v>
      </c>
      <c r="F345" s="57">
        <f>renteberegning!N350</f>
        <v>0</v>
      </c>
    </row>
    <row r="346" spans="1:6" x14ac:dyDescent="0.2">
      <c r="A346" s="2">
        <v>45108</v>
      </c>
      <c r="B346" s="57">
        <f>renteberegning!D351</f>
        <v>0</v>
      </c>
      <c r="C346" s="57">
        <f>renteberegning!E351</f>
        <v>0</v>
      </c>
      <c r="D346" s="57">
        <f>renteberegning!F351</f>
        <v>0</v>
      </c>
      <c r="E346" s="57">
        <f>renteberegning!K351</f>
        <v>0</v>
      </c>
      <c r="F346" s="57">
        <f>renteberegning!N351</f>
        <v>0</v>
      </c>
    </row>
    <row r="347" spans="1:6" x14ac:dyDescent="0.2">
      <c r="A347" s="2">
        <v>45139</v>
      </c>
      <c r="B347" s="57">
        <f>renteberegning!D352</f>
        <v>0</v>
      </c>
      <c r="C347" s="57">
        <f>renteberegning!E352</f>
        <v>0</v>
      </c>
      <c r="D347" s="57">
        <f>renteberegning!F352</f>
        <v>0</v>
      </c>
      <c r="E347" s="57">
        <f>renteberegning!K352</f>
        <v>0</v>
      </c>
      <c r="F347" s="57">
        <f>renteberegning!N352</f>
        <v>0</v>
      </c>
    </row>
    <row r="348" spans="1:6" x14ac:dyDescent="0.2">
      <c r="A348" s="2">
        <v>45170</v>
      </c>
      <c r="B348" s="57">
        <f>renteberegning!D353</f>
        <v>0</v>
      </c>
      <c r="C348" s="57">
        <f>renteberegning!E353</f>
        <v>0</v>
      </c>
      <c r="D348" s="57">
        <f>renteberegning!F353</f>
        <v>0</v>
      </c>
      <c r="E348" s="57">
        <f>renteberegning!K353</f>
        <v>0</v>
      </c>
      <c r="F348" s="57">
        <f>renteberegning!N353</f>
        <v>0</v>
      </c>
    </row>
    <row r="349" spans="1:6" x14ac:dyDescent="0.2">
      <c r="A349" s="2">
        <v>45200</v>
      </c>
      <c r="B349" s="57">
        <f>renteberegning!D354</f>
        <v>0</v>
      </c>
      <c r="C349" s="57">
        <f>renteberegning!E354</f>
        <v>0</v>
      </c>
      <c r="D349" s="57">
        <f>renteberegning!F354</f>
        <v>0</v>
      </c>
      <c r="E349" s="57">
        <f>renteberegning!K354</f>
        <v>0</v>
      </c>
      <c r="F349" s="57">
        <f>renteberegning!N354</f>
        <v>0</v>
      </c>
    </row>
    <row r="350" spans="1:6" x14ac:dyDescent="0.2">
      <c r="A350" s="2">
        <v>45231</v>
      </c>
      <c r="B350" s="57">
        <f>renteberegning!D355</f>
        <v>0</v>
      </c>
      <c r="C350" s="57">
        <f>renteberegning!E355</f>
        <v>0</v>
      </c>
      <c r="D350" s="57">
        <f>renteberegning!F355</f>
        <v>0</v>
      </c>
      <c r="E350" s="57">
        <f>renteberegning!K355</f>
        <v>0</v>
      </c>
      <c r="F350" s="57">
        <f>renteberegning!N355</f>
        <v>0</v>
      </c>
    </row>
    <row r="351" spans="1:6" x14ac:dyDescent="0.2">
      <c r="A351" s="2">
        <v>45261</v>
      </c>
      <c r="B351" s="57">
        <f>renteberegning!D356</f>
        <v>0</v>
      </c>
      <c r="C351" s="57">
        <f>renteberegning!E356</f>
        <v>0</v>
      </c>
      <c r="D351" s="57">
        <f>renteberegning!F356</f>
        <v>0</v>
      </c>
      <c r="E351" s="57">
        <f>renteberegning!K356</f>
        <v>0</v>
      </c>
      <c r="F351" s="57">
        <f>renteberegning!N356</f>
        <v>0</v>
      </c>
    </row>
    <row r="352" spans="1:6" x14ac:dyDescent="0.2">
      <c r="A352" s="2">
        <v>45292</v>
      </c>
      <c r="B352" s="57">
        <f>renteberegning!D357</f>
        <v>0</v>
      </c>
      <c r="C352" s="57">
        <f>renteberegning!E357</f>
        <v>0</v>
      </c>
      <c r="D352" s="57">
        <f>renteberegning!F357</f>
        <v>0</v>
      </c>
      <c r="E352" s="57">
        <f>renteberegning!K357</f>
        <v>0</v>
      </c>
      <c r="F352" s="57">
        <f>renteberegning!N357</f>
        <v>0</v>
      </c>
    </row>
    <row r="353" spans="1:6" x14ac:dyDescent="0.2">
      <c r="A353" s="2">
        <v>45323</v>
      </c>
      <c r="B353" s="57">
        <f>renteberegning!D358</f>
        <v>0</v>
      </c>
      <c r="C353" s="57">
        <f>renteberegning!E358</f>
        <v>0</v>
      </c>
      <c r="D353" s="57">
        <f>renteberegning!F358</f>
        <v>0</v>
      </c>
      <c r="E353" s="57">
        <f>renteberegning!K358</f>
        <v>0</v>
      </c>
      <c r="F353" s="57">
        <f>renteberegning!N358</f>
        <v>0</v>
      </c>
    </row>
    <row r="354" spans="1:6" x14ac:dyDescent="0.2">
      <c r="A354" s="2">
        <v>45352</v>
      </c>
      <c r="B354" s="57">
        <f>renteberegning!D359</f>
        <v>0</v>
      </c>
      <c r="C354" s="57">
        <f>renteberegning!E359</f>
        <v>0</v>
      </c>
      <c r="D354" s="57">
        <f>renteberegning!F359</f>
        <v>0</v>
      </c>
      <c r="E354" s="57">
        <f>renteberegning!K359</f>
        <v>0</v>
      </c>
      <c r="F354" s="57">
        <f>renteberegning!N359</f>
        <v>0</v>
      </c>
    </row>
    <row r="355" spans="1:6" x14ac:dyDescent="0.2">
      <c r="A355" s="2">
        <v>45383</v>
      </c>
      <c r="B355" s="57">
        <f>renteberegning!D360</f>
        <v>0</v>
      </c>
      <c r="C355" s="57">
        <f>renteberegning!E360</f>
        <v>0</v>
      </c>
      <c r="D355" s="57">
        <f>renteberegning!F360</f>
        <v>0</v>
      </c>
      <c r="E355" s="57">
        <f>renteberegning!K360</f>
        <v>0</v>
      </c>
      <c r="F355" s="57">
        <f>renteberegning!N360</f>
        <v>0</v>
      </c>
    </row>
    <row r="356" spans="1:6" x14ac:dyDescent="0.2">
      <c r="A356" s="2">
        <v>45413</v>
      </c>
      <c r="B356" s="57">
        <f>renteberegning!D361</f>
        <v>0</v>
      </c>
      <c r="C356" s="57">
        <f>renteberegning!E361</f>
        <v>0</v>
      </c>
      <c r="D356" s="57">
        <f>renteberegning!F361</f>
        <v>0</v>
      </c>
      <c r="E356" s="57">
        <f>renteberegning!K361</f>
        <v>0</v>
      </c>
      <c r="F356" s="57">
        <f>renteberegning!N361</f>
        <v>0</v>
      </c>
    </row>
    <row r="357" spans="1:6" x14ac:dyDescent="0.2">
      <c r="A357" s="2">
        <v>45444</v>
      </c>
      <c r="B357" s="57">
        <f>renteberegning!D362</f>
        <v>0</v>
      </c>
      <c r="C357" s="57">
        <f>renteberegning!E362</f>
        <v>0</v>
      </c>
      <c r="D357" s="57">
        <f>renteberegning!F362</f>
        <v>0</v>
      </c>
      <c r="E357" s="57">
        <f>renteberegning!K362</f>
        <v>0</v>
      </c>
      <c r="F357" s="57">
        <f>renteberegning!N362</f>
        <v>0</v>
      </c>
    </row>
    <row r="358" spans="1:6" x14ac:dyDescent="0.2">
      <c r="A358" s="2">
        <v>45474</v>
      </c>
      <c r="B358" s="57">
        <f>renteberegning!D363</f>
        <v>0</v>
      </c>
      <c r="C358" s="57">
        <f>renteberegning!E363</f>
        <v>0</v>
      </c>
      <c r="D358" s="57">
        <f>renteberegning!F363</f>
        <v>0</v>
      </c>
      <c r="E358" s="57">
        <f>renteberegning!K363</f>
        <v>0</v>
      </c>
      <c r="F358" s="57">
        <f>renteberegning!N363</f>
        <v>0</v>
      </c>
    </row>
    <row r="359" spans="1:6" x14ac:dyDescent="0.2">
      <c r="A359" s="2">
        <v>45505</v>
      </c>
      <c r="B359" s="57">
        <f>renteberegning!D364</f>
        <v>0</v>
      </c>
      <c r="C359" s="57">
        <f>renteberegning!E364</f>
        <v>0</v>
      </c>
      <c r="D359" s="57">
        <f>renteberegning!F364</f>
        <v>0</v>
      </c>
      <c r="E359" s="57">
        <f>renteberegning!K364</f>
        <v>0</v>
      </c>
      <c r="F359" s="57">
        <f>renteberegning!N364</f>
        <v>0</v>
      </c>
    </row>
    <row r="360" spans="1:6" x14ac:dyDescent="0.2">
      <c r="A360" s="2">
        <v>45536</v>
      </c>
      <c r="B360" s="57">
        <f>renteberegning!D365</f>
        <v>0</v>
      </c>
      <c r="C360" s="57">
        <f>renteberegning!E365</f>
        <v>0</v>
      </c>
      <c r="D360" s="57">
        <f>renteberegning!F365</f>
        <v>0</v>
      </c>
      <c r="E360" s="57">
        <f>renteberegning!K365</f>
        <v>0</v>
      </c>
      <c r="F360" s="57">
        <f>renteberegning!N365</f>
        <v>0</v>
      </c>
    </row>
    <row r="361" spans="1:6" x14ac:dyDescent="0.2">
      <c r="A361" s="2">
        <v>45566</v>
      </c>
      <c r="B361" s="57">
        <f>renteberegning!D366</f>
        <v>0</v>
      </c>
      <c r="C361" s="57">
        <f>renteberegning!E366</f>
        <v>0</v>
      </c>
      <c r="D361" s="57">
        <f>renteberegning!F366</f>
        <v>0</v>
      </c>
      <c r="E361" s="57">
        <f>renteberegning!K366</f>
        <v>0</v>
      </c>
      <c r="F361" s="57">
        <f>renteberegning!N366</f>
        <v>0</v>
      </c>
    </row>
    <row r="362" spans="1:6" x14ac:dyDescent="0.2">
      <c r="A362" s="2">
        <v>45597</v>
      </c>
      <c r="B362" s="57">
        <f>renteberegning!D367</f>
        <v>0</v>
      </c>
      <c r="C362" s="57">
        <f>renteberegning!E367</f>
        <v>0</v>
      </c>
      <c r="D362" s="57">
        <f>renteberegning!F367</f>
        <v>0</v>
      </c>
      <c r="E362" s="57">
        <f>renteberegning!K367</f>
        <v>0</v>
      </c>
      <c r="F362" s="57">
        <f>renteberegning!N367</f>
        <v>0</v>
      </c>
    </row>
    <row r="363" spans="1:6" x14ac:dyDescent="0.2">
      <c r="A363" s="2">
        <v>45627</v>
      </c>
      <c r="B363" s="57">
        <f>renteberegning!D368</f>
        <v>0</v>
      </c>
      <c r="C363" s="57">
        <f>renteberegning!E368</f>
        <v>0</v>
      </c>
      <c r="D363" s="57">
        <f>renteberegning!F368</f>
        <v>0</v>
      </c>
      <c r="E363" s="57">
        <f>renteberegning!K368</f>
        <v>0</v>
      </c>
      <c r="F363" s="57">
        <f>renteberegning!N368</f>
        <v>0</v>
      </c>
    </row>
    <row r="364" spans="1:6" x14ac:dyDescent="0.2">
      <c r="A364" s="2">
        <v>45658</v>
      </c>
      <c r="B364" s="57">
        <f>renteberegning!D369</f>
        <v>0</v>
      </c>
      <c r="C364" s="57">
        <f>renteberegning!E369</f>
        <v>0</v>
      </c>
      <c r="D364" s="57">
        <f>renteberegning!F369</f>
        <v>0</v>
      </c>
      <c r="E364" s="57">
        <f>renteberegning!K369</f>
        <v>0</v>
      </c>
      <c r="F364" s="57">
        <f>renteberegning!N369</f>
        <v>0</v>
      </c>
    </row>
    <row r="365" spans="1:6" x14ac:dyDescent="0.2">
      <c r="A365" s="2">
        <v>45689</v>
      </c>
      <c r="B365" s="57">
        <f>renteberegning!D370</f>
        <v>0</v>
      </c>
      <c r="C365" s="57">
        <f>renteberegning!E370</f>
        <v>0</v>
      </c>
      <c r="D365" s="57">
        <f>renteberegning!F370</f>
        <v>0</v>
      </c>
      <c r="E365" s="57">
        <f>renteberegning!K370</f>
        <v>0</v>
      </c>
      <c r="F365" s="57">
        <f>renteberegning!N370</f>
        <v>0</v>
      </c>
    </row>
    <row r="366" spans="1:6" x14ac:dyDescent="0.2">
      <c r="A366" s="2">
        <v>45717</v>
      </c>
      <c r="B366" s="57">
        <f>renteberegning!D371</f>
        <v>0</v>
      </c>
      <c r="C366" s="57">
        <f>renteberegning!E371</f>
        <v>0</v>
      </c>
      <c r="D366" s="57">
        <f>renteberegning!F371</f>
        <v>0</v>
      </c>
      <c r="E366" s="57">
        <f>renteberegning!K371</f>
        <v>0</v>
      </c>
      <c r="F366" s="57">
        <f>renteberegning!N371</f>
        <v>0</v>
      </c>
    </row>
    <row r="367" spans="1:6" x14ac:dyDescent="0.2">
      <c r="A367" s="2">
        <v>45748</v>
      </c>
      <c r="B367" s="57">
        <f>renteberegning!D372</f>
        <v>0</v>
      </c>
      <c r="C367" s="57">
        <f>renteberegning!E372</f>
        <v>0</v>
      </c>
      <c r="D367" s="57">
        <f>renteberegning!F372</f>
        <v>0</v>
      </c>
      <c r="E367" s="57">
        <f>renteberegning!K372</f>
        <v>0</v>
      </c>
      <c r="F367" s="57">
        <f>renteberegning!N372</f>
        <v>0</v>
      </c>
    </row>
    <row r="368" spans="1:6" x14ac:dyDescent="0.2">
      <c r="A368" s="2">
        <v>45778</v>
      </c>
      <c r="B368" s="57">
        <f>renteberegning!D373</f>
        <v>0</v>
      </c>
      <c r="C368" s="57">
        <f>renteberegning!E373</f>
        <v>0</v>
      </c>
      <c r="D368" s="57">
        <f>renteberegning!F373</f>
        <v>0</v>
      </c>
      <c r="E368" s="57">
        <f>renteberegning!K373</f>
        <v>0</v>
      </c>
      <c r="F368" s="57">
        <f>renteberegning!N373</f>
        <v>0</v>
      </c>
    </row>
    <row r="369" spans="1:6" x14ac:dyDescent="0.2">
      <c r="A369" s="2">
        <v>45809</v>
      </c>
      <c r="B369" s="57">
        <f>renteberegning!D374</f>
        <v>0</v>
      </c>
      <c r="C369" s="57">
        <f>renteberegning!E374</f>
        <v>0</v>
      </c>
      <c r="D369" s="57">
        <f>renteberegning!F374</f>
        <v>0</v>
      </c>
      <c r="E369" s="57">
        <f>renteberegning!K374</f>
        <v>0</v>
      </c>
      <c r="F369" s="57">
        <f>renteberegning!N374</f>
        <v>0</v>
      </c>
    </row>
  </sheetData>
  <sheetProtection algorithmName="SHA-512" hashValue="SaRJmz9hN6b8tY1DJ/DPoW/ESMif0EZJPlld/zhirbGwYgEx0uaZxbLUSCkMwJK3KqZmODW0MsNsUvumMaSeAw==" saltValue="L0X4WE4JfP5GAoa0XYwssA==" spinCount="100000" sheet="1" autoFilter="0"/>
  <autoFilter ref="A3:A369" xr:uid="{00000000-0009-0000-0000-000001000000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phoneticPr fontId="0" type="noConversion"/>
  <printOptions gridLines="1"/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D0DCCED29BF448B2C0485E077C09C0" ma:contentTypeVersion="21" ma:contentTypeDescription="Opret et nyt dokument." ma:contentTypeScope="" ma:versionID="5368e66248dd558c937b9c5c6ecb2d0c">
  <xsd:schema xmlns:xsd="http://www.w3.org/2001/XMLSchema" xmlns:xs="http://www.w3.org/2001/XMLSchema" xmlns:p="http://schemas.microsoft.com/office/2006/metadata/properties" xmlns:ns1="http://schemas.microsoft.com/sharepoint/v3" xmlns:ns2="b26a123b-b738-4669-8478-1ea726b3c280" xmlns:ns3="01bc9f2c-c59b-413b-ba8f-87134f1793bd" xmlns:ns4="http://schemas.microsoft.com/sharepoint/v4" targetNamespace="http://schemas.microsoft.com/office/2006/metadata/properties" ma:root="true" ma:fieldsID="ac020577fd334a2d07fd00b323616e7b" ns1:_="" ns2:_="" ns3:_="" ns4:_="">
    <xsd:import namespace="http://schemas.microsoft.com/sharepoint/v3"/>
    <xsd:import namespace="b26a123b-b738-4669-8478-1ea726b3c280"/>
    <xsd:import namespace="01bc9f2c-c59b-413b-ba8f-87134f1793b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ndhol" minOccurs="0"/>
                <xsd:element ref="ns2:Ansvarlig" minOccurs="0"/>
                <xsd:element ref="ns2:Emne" minOccurs="0"/>
                <xsd:element ref="ns3:TaxCatchAll" minOccurs="0"/>
                <xsd:element ref="ns1:LikesCount" minOccurs="0"/>
                <xsd:element ref="ns1:LikedBy" minOccurs="0"/>
                <xsd:element ref="ns3:d67304936df247ab9448bd970a61aa05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12" nillable="true" ma:displayName="Antallet af Synes godt om" ma:internalName="LikesCount">
      <xsd:simpleType>
        <xsd:restriction base="dms:Unknown"/>
      </xsd:simpleType>
    </xsd:element>
    <xsd:element name="LikedBy" ma:index="13" nillable="true" ma:displayName="Markeret som Synes godt om af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a123b-b738-4669-8478-1ea726b3c280" elementFormDefault="qualified">
    <xsd:import namespace="http://schemas.microsoft.com/office/2006/documentManagement/types"/>
    <xsd:import namespace="http://schemas.microsoft.com/office/infopath/2007/PartnerControls"/>
    <xsd:element name="Indhol" ma:index="5" nillable="true" ma:displayName="Indhold" ma:internalName="Indhol" ma:readOnly="false">
      <xsd:simpleType>
        <xsd:restriction base="dms:Note">
          <xsd:maxLength value="255"/>
        </xsd:restriction>
      </xsd:simpleType>
    </xsd:element>
    <xsd:element name="Ansvarlig" ma:index="6" nillable="true" ma:displayName="Ansvarlig" ma:internalName="Ansvarlig" ma:readOnly="false">
      <xsd:simpleType>
        <xsd:restriction base="dms:Note">
          <xsd:maxLength value="255"/>
        </xsd:restriction>
      </xsd:simpleType>
    </xsd:element>
    <xsd:element name="Emne" ma:index="7" nillable="true" ma:displayName="Emne" ma:default="Fleksjob" ma:format="Dropdown" ma:internalName="Emne" ma:readOnly="false">
      <xsd:simpleType>
        <xsd:union memberTypes="dms:Text">
          <xsd:simpleType>
            <xsd:restriction base="dms:Choice">
              <xsd:enumeration value="Fleksjob"/>
              <xsd:enumeration value="Løn"/>
              <xsd:enumeration value="Genere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c9f2c-c59b-413b-ba8f-87134f1793bd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58a15f51-dedc-4e25-b142-e56bd619b661}" ma:internalName="TaxCatchAll" ma:showField="CatchAllData" ma:web="01bc9f2c-c59b-413b-ba8f-87134f1793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7304936df247ab9448bd970a61aa05" ma:index="15" nillable="true" ma:taxonomy="true" ma:internalName="d67304936df247ab9448bd970a61aa05" ma:taxonomyFieldName="PortalKeyword" ma:displayName="Emneord" ma:fieldId="{d6730493-6df2-47ab-9448-bd970a61aa05}" ma:taxonomyMulti="true" ma:sspId="71a66c48-302e-4527-88f2-9b52f95baf63" ma:termSetId="48a70d7d-f762-47db-a910-7cf5bb971dd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dhol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7304936df247ab9448bd970a61aa05 xmlns="01bc9f2c-c59b-413b-ba8f-87134f1793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Afskedigelse - offentlig</TermName>
          <TermId xmlns="http://schemas.microsoft.com/office/infopath/2007/PartnerControls">07b69f2b-c585-4a86-be25-ce24d34800ff</TermId>
        </TermInfo>
        <TermInfo xmlns="http://schemas.microsoft.com/office/infopath/2007/PartnerControls">
          <TermName xmlns="http://schemas.microsoft.com/office/infopath/2007/PartnerControls">Arbejdstid</TermName>
          <TermId xmlns="http://schemas.microsoft.com/office/infopath/2007/PartnerControls">b6f1a770-f8be-4f19-bff5-5ea63106184b</TermId>
        </TermInfo>
        <TermInfo xmlns="http://schemas.microsoft.com/office/infopath/2007/PartnerControls">
          <TermName xmlns="http://schemas.microsoft.com/office/infopath/2007/PartnerControls">Afskedigelse - privat</TermName>
          <TermId xmlns="http://schemas.microsoft.com/office/infopath/2007/PartnerControls">4815afb4-de48-41d6-93c1-cc37b91251ca</TermId>
        </TermInfo>
        <TermInfo xmlns="http://schemas.microsoft.com/office/infopath/2007/PartnerControls">
          <TermName xmlns="http://schemas.microsoft.com/office/infopath/2007/PartnerControls">Løn - privat</TermName>
          <TermId xmlns="http://schemas.microsoft.com/office/infopath/2007/PartnerControls">ff02b4e9-1dc2-43e1-a9e4-8316fc378598</TermId>
        </TermInfo>
      </Terms>
    </d67304936df247ab9448bd970a61aa05>
    <Indhol xmlns="b26a123b-b738-4669-8478-1ea726b3c280">Rentesatser gældende til og med 30-6-2025</Indhol>
    <LikesCount xmlns="http://schemas.microsoft.com/sharepoint/v3" xsi:nil="true"/>
    <Ansvarlig xmlns="b26a123b-b738-4669-8478-1ea726b3c280">Finn Grønmar</Ansvarlig>
    <TaxCatchAll xmlns="01bc9f2c-c59b-413b-ba8f-87134f1793bd">
      <Value>82</Value>
      <Value>81</Value>
      <Value>290</Value>
      <Value>8</Value>
    </TaxCatchAll>
    <LikedBy xmlns="http://schemas.microsoft.com/sharepoint/v3">
      <UserInfo>
        <DisplayName/>
        <AccountId xsi:nil="true"/>
        <AccountType/>
      </UserInfo>
    </LikedBy>
    <Emne xmlns="b26a123b-b738-4669-8478-1ea726b3c280">Løn</Emne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7D7873FA-EDB9-4306-B172-B1919D72BA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5A4EE-5A93-4D7B-A5C0-0559E75F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6a123b-b738-4669-8478-1ea726b3c280"/>
    <ds:schemaRef ds:uri="01bc9f2c-c59b-413b-ba8f-87134f1793b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31E342-908B-47A9-AA21-4532EF9C71E7}">
  <ds:schemaRefs>
    <ds:schemaRef ds:uri="http://schemas.microsoft.com/office/2006/metadata/properties"/>
    <ds:schemaRef ds:uri="http://schemas.microsoft.com/office/infopath/2007/PartnerControls"/>
    <ds:schemaRef ds:uri="01bc9f2c-c59b-413b-ba8f-87134f1793bd"/>
    <ds:schemaRef ds:uri="b26a123b-b738-4669-8478-1ea726b3c280"/>
    <ds:schemaRef ds:uri="http://schemas.microsoft.com/sharepoint/v3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renteberegning</vt:lpstr>
      <vt:lpstr>Udskrivningsark</vt:lpstr>
      <vt:lpstr>Afgrænsning</vt:lpstr>
      <vt:lpstr>Udskrivningsark!Udskriftsområde</vt:lpstr>
      <vt:lpstr>Udskrivningsark!Udskriftstitler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Renteregner (løbende), januar 2025</dc:title>
  <dc:creator>figr@FOA.DK</dc:creator>
  <cp:lastModifiedBy>Anne Guldager</cp:lastModifiedBy>
  <cp:lastPrinted>2017-07-06T08:33:35Z</cp:lastPrinted>
  <dcterms:created xsi:type="dcterms:W3CDTF">2006-05-22T09:08:00Z</dcterms:created>
  <dcterms:modified xsi:type="dcterms:W3CDTF">2025-02-11T09:37:39Z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1767441576</vt:i4>
  </property>
  <property fmtid="{D5CDD505-2E9C-101B-9397-08002B2CF9AE}" pid="3" name="_EmailSubject">
    <vt:lpwstr>Renteregner_1997-2008.XLS</vt:lpwstr>
  </property>
  <property fmtid="{D5CDD505-2E9C-101B-9397-08002B2CF9AE}" pid="4" name="_AuthorEmail">
    <vt:lpwstr>figr@FOA.DK</vt:lpwstr>
  </property>
  <property fmtid="{D5CDD505-2E9C-101B-9397-08002B2CF9AE}" pid="5" name="_AuthorEmailDisplayName">
    <vt:lpwstr>Finn Grønmar</vt:lpwstr>
  </property>
  <property fmtid="{D5CDD505-2E9C-101B-9397-08002B2CF9AE}" pid="6" name="_PreviousAdHocReviewCycleID">
    <vt:i4>267536393</vt:i4>
  </property>
  <property fmtid="{D5CDD505-2E9C-101B-9397-08002B2CF9AE}" pid="7" name="_ReviewingToolsShownOnce">
    <vt:lpwstr/>
  </property>
  <property fmtid="{D5CDD505-2E9C-101B-9397-08002B2CF9AE}" pid="8" name="ContentTypeId">
    <vt:lpwstr>0x010100E9D0DCCED29BF448B2C0485E077C09C0</vt:lpwstr>
  </property>
  <property fmtid="{D5CDD505-2E9C-101B-9397-08002B2CF9AE}" pid="9" name="PortalKeyword">
    <vt:lpwstr>81;#Afskedigelse - offentlig|07b69f2b-c585-4a86-be25-ce24d34800ff;#82;#Arbejdstid|b6f1a770-f8be-4f19-bff5-5ea63106184b;#8;#Afskedigelse - privat|4815afb4-de48-41d6-93c1-cc37b91251ca;#290;#Løn - privat|ff02b4e9-1dc2-43e1-a9e4-8316fc378598</vt:lpwstr>
  </property>
</Properties>
</file>